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Grelha avaliação_GERAL" sheetId="6" r:id="rId1"/>
    <sheet name="PONTUAÇÃO_PROPOSTAS" sheetId="9" r:id="rId2"/>
    <sheet name="Fatores Avaliação_GERAL" sheetId="5" r:id="rId3"/>
    <sheet name="Fatores Avaliação &quot;Adequação&quot;" sheetId="10" r:id="rId4"/>
  </sheets>
  <definedNames>
    <definedName name="_xlnm.Print_Area" localSheetId="2">'Fatores Avaliação_GERAL'!$A$11:$C$15</definedName>
  </definedNames>
  <calcPr calcId="145621"/>
</workbook>
</file>

<file path=xl/calcChain.xml><?xml version="1.0" encoding="utf-8"?>
<calcChain xmlns="http://schemas.openxmlformats.org/spreadsheetml/2006/main">
  <c r="G31" i="6" l="1"/>
  <c r="K25" i="6"/>
  <c r="Q10" i="6"/>
  <c r="Q28" i="6"/>
  <c r="U25" i="6"/>
  <c r="U24" i="6"/>
  <c r="U23" i="6"/>
  <c r="Q21" i="6"/>
  <c r="U20" i="6"/>
  <c r="U19" i="6"/>
  <c r="U21" i="6" s="1"/>
  <c r="U22" i="6" s="1"/>
  <c r="Q17" i="6"/>
  <c r="U16" i="6"/>
  <c r="U15" i="6"/>
  <c r="U14" i="6"/>
  <c r="U13" i="6"/>
  <c r="U12" i="6"/>
  <c r="U9" i="6"/>
  <c r="U8" i="6"/>
  <c r="U7" i="6"/>
  <c r="U6" i="6"/>
  <c r="L28" i="6"/>
  <c r="P25" i="6"/>
  <c r="P24" i="6"/>
  <c r="P23" i="6"/>
  <c r="L21" i="6"/>
  <c r="P20" i="6"/>
  <c r="P19" i="6"/>
  <c r="P21" i="6" s="1"/>
  <c r="P22" i="6" s="1"/>
  <c r="L17" i="6"/>
  <c r="P16" i="6"/>
  <c r="P15" i="6"/>
  <c r="P14" i="6"/>
  <c r="P13" i="6"/>
  <c r="P17" i="6" s="1"/>
  <c r="P18" i="6" s="1"/>
  <c r="P12" i="6"/>
  <c r="L10" i="6"/>
  <c r="P9" i="6"/>
  <c r="P8" i="6"/>
  <c r="P7" i="6"/>
  <c r="P6" i="6"/>
  <c r="G28" i="6"/>
  <c r="G21" i="6"/>
  <c r="G17" i="6"/>
  <c r="G10" i="6"/>
  <c r="U17" i="6" l="1"/>
  <c r="U18" i="6" s="1"/>
  <c r="U10" i="6"/>
  <c r="U11" i="6" s="1"/>
  <c r="P10" i="6"/>
  <c r="P11" i="6" s="1"/>
  <c r="U28" i="6"/>
  <c r="U29" i="6" s="1"/>
  <c r="I8" i="9" s="1"/>
  <c r="P28" i="6"/>
  <c r="P29" i="6" s="1"/>
  <c r="L30" i="6" s="1"/>
  <c r="L31" i="6" s="1"/>
  <c r="C81" i="5"/>
  <c r="C75" i="5"/>
  <c r="C69" i="5"/>
  <c r="C63" i="5"/>
  <c r="C57" i="5"/>
  <c r="C107" i="5"/>
  <c r="C101" i="5"/>
  <c r="C94" i="5"/>
  <c r="C88" i="5"/>
  <c r="C40" i="5"/>
  <c r="C50" i="5"/>
  <c r="C34" i="5"/>
  <c r="C17" i="5"/>
  <c r="I7" i="9"/>
  <c r="I6" i="9"/>
  <c r="H7" i="9"/>
  <c r="H6" i="9"/>
  <c r="Q30" i="6" l="1"/>
  <c r="Q31" i="6" s="1"/>
  <c r="H8" i="9"/>
  <c r="K28" i="6"/>
  <c r="I5" i="9"/>
  <c r="I9" i="9" s="1"/>
  <c r="I10" i="9" s="1"/>
  <c r="K24" i="6"/>
  <c r="K23" i="6"/>
  <c r="K20" i="6"/>
  <c r="K19" i="6"/>
  <c r="K21" i="6" s="1"/>
  <c r="K22" i="6" s="1"/>
  <c r="G7" i="9" s="1"/>
  <c r="K15" i="6"/>
  <c r="K14" i="6"/>
  <c r="K13" i="6"/>
  <c r="K12" i="6"/>
  <c r="K16" i="6"/>
  <c r="K7" i="6"/>
  <c r="K8" i="6"/>
  <c r="K9" i="6"/>
  <c r="K6" i="6"/>
  <c r="H5" i="9" l="1"/>
  <c r="H9" i="9" s="1"/>
  <c r="H10" i="9" s="1"/>
  <c r="K29" i="6"/>
  <c r="G8" i="9" s="1"/>
  <c r="K17" i="6"/>
  <c r="K18" i="6" s="1"/>
  <c r="G6" i="9" s="1"/>
  <c r="K10" i="6"/>
  <c r="K11" i="6" s="1"/>
  <c r="G5" i="9" l="1"/>
  <c r="G9" i="9" s="1"/>
  <c r="G10" i="9" s="1"/>
  <c r="G30" i="6"/>
</calcChain>
</file>

<file path=xl/sharedStrings.xml><?xml version="1.0" encoding="utf-8"?>
<sst xmlns="http://schemas.openxmlformats.org/spreadsheetml/2006/main" count="195" uniqueCount="132">
  <si>
    <t>Coerência/Qualidade</t>
  </si>
  <si>
    <t>Adequada</t>
  </si>
  <si>
    <t>Plenamente Adequada</t>
  </si>
  <si>
    <t>n.º de projetos implementados nos PLOP</t>
  </si>
  <si>
    <t>&lt; 5</t>
  </si>
  <si>
    <t>entre 6 e 15</t>
  </si>
  <si>
    <t>&gt; 15</t>
  </si>
  <si>
    <t>n.º de projetos implementados em STP</t>
  </si>
  <si>
    <t>&gt; 5</t>
  </si>
  <si>
    <t>&lt; 1</t>
  </si>
  <si>
    <t xml:space="preserve">entre 1 e 3 </t>
  </si>
  <si>
    <t>n.º de projetos implementados na área da educação</t>
  </si>
  <si>
    <t>&lt; 3</t>
  </si>
  <si>
    <t>entre 4 e 6</t>
  </si>
  <si>
    <t>&gt; 6</t>
  </si>
  <si>
    <t>n.º de Recursos Humanos na sede afetos à área de projetos</t>
  </si>
  <si>
    <t>n.º de escritórios locais nos PLOP</t>
  </si>
  <si>
    <t>escritório local no país a que se destina a intervenção</t>
  </si>
  <si>
    <t>sim</t>
  </si>
  <si>
    <t>volume médio anual de financiamento de projetos</t>
  </si>
  <si>
    <t>&gt; 1,5 MEuros</t>
  </si>
  <si>
    <t xml:space="preserve">entre 1 MEuros e 1,5 MEuros </t>
  </si>
  <si>
    <t>&lt; 1 Meuros</t>
  </si>
  <si>
    <t>Quantitativo</t>
  </si>
  <si>
    <t xml:space="preserve">não </t>
  </si>
  <si>
    <t>cofinancia a intervenção entre 1% e 5% do valor global</t>
  </si>
  <si>
    <t>cofinancia a intervenção acima de 5% do valor global</t>
  </si>
  <si>
    <t>não cofinanciamento</t>
  </si>
  <si>
    <t>n.º  de projetos implementados nos PLOP com parcerias</t>
  </si>
  <si>
    <t>&lt; 2</t>
  </si>
  <si>
    <t>entre 3 e 6</t>
  </si>
  <si>
    <t>A proposta contempla parcerias?</t>
  </si>
  <si>
    <t>1. Capacidade Financeira e Operacional (CFO)</t>
  </si>
  <si>
    <t>Percentagem de cofinanciamento da intervenção</t>
  </si>
  <si>
    <t>2. Concepção da Ação/Projeto (CAP)</t>
  </si>
  <si>
    <t>Pouco Adequada</t>
  </si>
  <si>
    <t>Coerência, metodologia e lógica da intervenção proposta face aos resultados esperados</t>
  </si>
  <si>
    <t>Seleção adequada de parceiros e responsabilidades pouco definidas</t>
  </si>
  <si>
    <t>Seleção de parceiros pouco adequada com e sem responsabilidades definidas</t>
  </si>
  <si>
    <t>Adequação das atividades e dos meios (humanos, técnicos e financeiros) ao contexto local e à resolução dos problemas</t>
  </si>
  <si>
    <t>Identificação dos pressupostos e acautelados riscos relevantes e outros condicionalismos externos</t>
  </si>
  <si>
    <t>Qualitativo</t>
  </si>
  <si>
    <t>3. Impacto da Ação/Projeto (IAP)</t>
  </si>
  <si>
    <t>Seleção adequada de parceiros e responsabilidades claramente definidas</t>
  </si>
  <si>
    <t>4. Orçamento do Projeto (OP)</t>
  </si>
  <si>
    <t>Ponderação</t>
  </si>
  <si>
    <t>Avaliação</t>
  </si>
  <si>
    <t>1.1 A(s) entidade(s) proponente(s) possuem experiência no domínio da gestão de projetos e experiência e conhecimentos técnicos na área  de intervenção do projeto nos PLOP, e preferencialmente, no país a que se destina</t>
  </si>
  <si>
    <t>1.2  A(s) entidade(s) proponente(s) possuem capacidades de gestão e recursos financeiros (pessoal e capacidade de gestão orçamental)</t>
  </si>
  <si>
    <t>1.3 A(s) entidade(s) proponente(s) 
propõem cofinanciamento da intervenção</t>
  </si>
  <si>
    <t>1.4 A(s) entidade(s) proponente(s) têm capacidade de estabelecer e formalizar parceria</t>
  </si>
  <si>
    <t>SUB-TOTAL</t>
  </si>
  <si>
    <t>2.1  Adequação da metodologia e lógica de intervenção proposta aos resultados esperados definidos</t>
  </si>
  <si>
    <t>2.2  Adequação dos parceiros à natureza da intervenção e definição clara das respetivas responsabilidades</t>
  </si>
  <si>
    <t>2.3 Adequação das atividades e dos meios (humanos, técnicos e financeiros) ao contexto local e à resolução de problemas</t>
  </si>
  <si>
    <t>2.4 Os pressupostos e os riscos estão adequadamente identificados e acautelados ?</t>
  </si>
  <si>
    <t>2.5 Adequação da proposta às questões de igualdade de género e questões ambientais</t>
  </si>
  <si>
    <t>3 - Impacto da Ação
/Projeto
(IAP)</t>
  </si>
  <si>
    <t>3.1 As ações de capacitação dos beneficiários locais propostas são adequadas?</t>
  </si>
  <si>
    <t>3.2 A ação é susceptível de produzir efeitos multiplicadores e promove a apropriação dos beneficiários locais?</t>
  </si>
  <si>
    <t>4 - Orçamento
(OP)</t>
  </si>
  <si>
    <t>PONDERADOR CAP</t>
  </si>
  <si>
    <t xml:space="preserve">PONDERADOR IAP </t>
  </si>
  <si>
    <t xml:space="preserve">PONDERADOR CFO </t>
  </si>
  <si>
    <t xml:space="preserve">PONDERADOR OP </t>
  </si>
  <si>
    <t>2. Concepção da Ação/Projeto
(CAP)</t>
  </si>
  <si>
    <r>
      <rPr>
        <b/>
        <sz val="12"/>
        <color theme="1"/>
        <rFont val="Calibri"/>
        <family val="2"/>
        <scheme val="minor"/>
      </rPr>
      <t xml:space="preserve">Avaliação final da Proposta X = </t>
    </r>
    <r>
      <rPr>
        <b/>
        <sz val="12"/>
        <color theme="1"/>
        <rFont val="Calibri"/>
        <family val="2"/>
      </rPr>
      <t xml:space="preserve">∑ </t>
    </r>
    <r>
      <rPr>
        <b/>
        <sz val="12"/>
        <color theme="1"/>
        <rFont val="Calibri"/>
        <family val="2"/>
        <scheme val="minor"/>
      </rPr>
      <t>Média Ponderada de CFO; Média Ponderada de CAP; Média ponderada de IAP;Média Ponderada de OP</t>
    </r>
  </si>
  <si>
    <t xml:space="preserve">Pontuação </t>
  </si>
  <si>
    <t>AVALIAÇÃO FINAL DA PROPOSTA</t>
  </si>
  <si>
    <t>PROPOSTAS</t>
  </si>
  <si>
    <t>X</t>
  </si>
  <si>
    <t>Y</t>
  </si>
  <si>
    <t>Z</t>
  </si>
  <si>
    <t>PONTUAÇÃO</t>
  </si>
  <si>
    <t>3 - Impacto da Ação/Projeto (IAP)</t>
  </si>
  <si>
    <t>CRITÉRIOS DE AVALIAÇÃO</t>
  </si>
  <si>
    <t>APLICAÇÃO DOS CRITÉRIOS DE AVALIAÇÃO</t>
  </si>
  <si>
    <t>1 - Capacidade Financeira e Operacional 
(CFO)</t>
  </si>
  <si>
    <t>1- Capacidade Financeira e Operacional (CFO)</t>
  </si>
  <si>
    <t>2- Concepção da Ação/Projeto (CAP)</t>
  </si>
  <si>
    <t>4- Orçamento (OP)</t>
  </si>
  <si>
    <t>AVALIAÇÃO FINAL DA PROPOSTA (Escala 0 a 100)</t>
  </si>
  <si>
    <t>PROPOSTA X</t>
  </si>
  <si>
    <t>PROPOSTA Y</t>
  </si>
  <si>
    <t>PROPOSTA Z</t>
  </si>
  <si>
    <t>4.1 As atividades estão adequadamente refletidas no orçamento? As despesas são elegíveis e respeitam os intervalos máximos definidos para os custos administrativos, auditoria e avaliação e imprevistos?</t>
  </si>
  <si>
    <t>4.3.1 Orçamento Total da Proposta Apresentada (OTP)</t>
  </si>
  <si>
    <t>4.3.2 Dotação financeira indicativa (DFI)</t>
  </si>
  <si>
    <t>4.3 Orçamento Total (OT)
OT= [1 - (OTP/DFI)]</t>
  </si>
  <si>
    <t xml:space="preserve"> 0 a 5</t>
  </si>
  <si>
    <t>Critério 1.1 - As entidade(s) proponente(s )possuem experiência no domínio da gestão de projetos e experiência e conhecimentos técnicos na área de intervenção do projeto nos PLOP e, preferencialmente, no país a que se destina</t>
  </si>
  <si>
    <t>Critério 1.2 - A(s) entidade(s) proponente(s) possuem capacidades de gestão e recursos financeiros (pessoal e capacidade de gestão orçamental)</t>
  </si>
  <si>
    <t>Pontuação Critério 1.1</t>
  </si>
  <si>
    <t>Pontuação Critério 1.2</t>
  </si>
  <si>
    <t>Critério 1.3  - A(s) entidade(s) proponente(s) propõem cofinanciamento da intervenção?</t>
  </si>
  <si>
    <t>Pontuação Critério 1.3</t>
  </si>
  <si>
    <t>Critério 1.4 - A(s) entidade(s) proponente(s)  têm capacidade de estabelecer e formalizar parcerias?</t>
  </si>
  <si>
    <t>Pontuação Critério 1.4</t>
  </si>
  <si>
    <t>Critério 2.1 - Adequação da metodologia à natureza da intervenção e lógica de intervenção proposta face aos resultados esperados definidos</t>
  </si>
  <si>
    <t>Pontuação Critério 2.1</t>
  </si>
  <si>
    <t>Critério 3.1 - As ações  de capacitação dos beneficiários locais são adequadas?</t>
  </si>
  <si>
    <t>Pontuação Critério 3.1</t>
  </si>
  <si>
    <t>Pontuação Critério 3.2</t>
  </si>
  <si>
    <t>Pontuação Critério 4.1</t>
  </si>
  <si>
    <t>Pontuação Critério 4.2</t>
  </si>
  <si>
    <t>Critério 4.1 - As atividades estão adequadamente refletidas no orçamento? As despesas são elegíveis e respeitam os intervalos máximos definidos para os custos administrativos, auditoria e avaliação e imprevistos?</t>
  </si>
  <si>
    <t>Critério 4.2- O orçamento está adequado à proposta de atividades apresentada?</t>
  </si>
  <si>
    <t>Critério 3.2 - A Intervenção é susceptível de produzir efeitos multiplicadores e promove a apropriação dos beneficiários?</t>
  </si>
  <si>
    <t>Critério 2.2 - Adequação dos parceiros à natureza da intervenção e definição clara das respetivas responsabilidades</t>
  </si>
  <si>
    <t>Pontuação Critério 2.4</t>
  </si>
  <si>
    <t>Pontuação Critério 2.2</t>
  </si>
  <si>
    <t>Critério 2.3 - Adequação das atividades e dos meios (humanos, técnicos e financeiros) ao contexto local e à resolução de problemas</t>
  </si>
  <si>
    <t>Pontuação Critério 2.3</t>
  </si>
  <si>
    <t>Critério 2.4 - Os pressupostos e os riscos estão adequadamente identificados e acautelados ?</t>
  </si>
  <si>
    <t>Critério 2.5 - Adequação da proposta às questões de igualdade de género e questões ambientais</t>
  </si>
  <si>
    <t>Pontuação Critério 2.5</t>
  </si>
  <si>
    <t>A seleção dos parceiros é adequada à natureza da intervenção e as responsabilidades estão claramente definidas?</t>
  </si>
  <si>
    <t>A proposta comtempla uma análise temática das questões de igualdade de género e questões ambientais?</t>
  </si>
  <si>
    <t>4.2 O orçamento está adequado à proposta de atividades apresentada?</t>
  </si>
  <si>
    <t>Fatores de avaliação de  "Adequação"</t>
  </si>
  <si>
    <t>Abrangência</t>
  </si>
  <si>
    <t>Plenamente Adequado</t>
  </si>
  <si>
    <t xml:space="preserve">Demonstra detalhadamente como se propõe cumprir a totalidade das exigências previstas </t>
  </si>
  <si>
    <t>Adequado</t>
  </si>
  <si>
    <t>Demonstra detalhadamente como se propõe cumprir a maioria das exigências previstas</t>
  </si>
  <si>
    <t>Pouco Adequado</t>
  </si>
  <si>
    <t>Não demonstra detalhadamente como se propõe cumprir a maioria das exigências previstas</t>
  </si>
  <si>
    <t>sim e um dos parceiros é uma IPES (Instituição Pública de Ensino Superior)</t>
  </si>
  <si>
    <t>Grelha de Avaliação Geral</t>
  </si>
  <si>
    <t>Pontuação Propostas</t>
  </si>
  <si>
    <t xml:space="preserve">Fatores de Avaliação </t>
  </si>
  <si>
    <t>ANEXO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</si>
</sst>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6">
    <xf numFmtId="0" fontId="0" fillId="0" borderId="0" xfId="0"/>
    <xf numFmtId="0" fontId="3" fillId="3" borderId="4" xfId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9" fontId="0" fillId="0" borderId="3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9" fontId="0" fillId="0" borderId="23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0" fillId="7" borderId="8" xfId="0" applyNumberForma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7" fontId="3" fillId="3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vertical="center" wrapText="1"/>
    </xf>
    <xf numFmtId="17" fontId="3" fillId="3" borderId="4" xfId="1" applyNumberFormat="1" applyFont="1" applyFill="1" applyBorder="1" applyAlignment="1">
      <alignment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9" fontId="0" fillId="0" borderId="0" xfId="0" applyNumberFormat="1"/>
    <xf numFmtId="0" fontId="1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justify" vertical="justify" wrapText="1"/>
    </xf>
    <xf numFmtId="0" fontId="0" fillId="0" borderId="43" xfId="0" applyBorder="1" applyAlignment="1">
      <alignment horizontal="justify" vertical="justify" wrapText="1"/>
    </xf>
    <xf numFmtId="0" fontId="1" fillId="4" borderId="4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1" fillId="4" borderId="26" xfId="0" applyFont="1" applyFill="1" applyBorder="1" applyAlignment="1">
      <alignment horizontal="right" vertical="center" wrapText="1"/>
    </xf>
    <xf numFmtId="0" fontId="1" fillId="4" borderId="36" xfId="0" applyFont="1" applyFill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1" fillId="7" borderId="6" xfId="0" applyFont="1" applyFill="1" applyBorder="1" applyAlignment="1">
      <alignment horizontal="right" vertical="center" wrapText="1"/>
    </xf>
    <xf numFmtId="0" fontId="1" fillId="7" borderId="7" xfId="0" applyFont="1" applyFill="1" applyBorder="1" applyAlignment="1">
      <alignment horizontal="right" vertical="center" wrapText="1"/>
    </xf>
    <xf numFmtId="0" fontId="1" fillId="7" borderId="8" xfId="0" applyFont="1" applyFill="1" applyBorder="1" applyAlignment="1">
      <alignment horizontal="right" vertical="center" wrapText="1"/>
    </xf>
    <xf numFmtId="0" fontId="0" fillId="0" borderId="16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53" xfId="0" applyBorder="1" applyAlignment="1">
      <alignment horizontal="justify" vertical="top"/>
    </xf>
    <xf numFmtId="0" fontId="0" fillId="0" borderId="16" xfId="0" applyBorder="1" applyAlignment="1">
      <alignment horizontal="justify" vertical="top"/>
    </xf>
    <xf numFmtId="0" fontId="0" fillId="0" borderId="24" xfId="0" applyBorder="1" applyAlignment="1">
      <alignment horizontal="justify" vertical="top"/>
    </xf>
    <xf numFmtId="0" fontId="0" fillId="0" borderId="13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1" fillId="0" borderId="42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/>
    </xf>
    <xf numFmtId="0" fontId="1" fillId="0" borderId="48" xfId="0" applyFont="1" applyBorder="1" applyAlignment="1">
      <alignment horizontal="center" vertical="center" textRotation="90" wrapText="1"/>
    </xf>
    <xf numFmtId="0" fontId="1" fillId="0" borderId="47" xfId="0" applyFont="1" applyBorder="1" applyAlignment="1">
      <alignment horizontal="center" vertical="center" textRotation="90"/>
    </xf>
    <xf numFmtId="0" fontId="0" fillId="0" borderId="34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4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0" fillId="4" borderId="3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9" fontId="0" fillId="7" borderId="6" xfId="0" applyNumberFormat="1" applyFill="1" applyBorder="1" applyAlignment="1">
      <alignment horizontal="right" vertical="center" wrapText="1"/>
    </xf>
    <xf numFmtId="9" fontId="0" fillId="7" borderId="7" xfId="0" applyNumberFormat="1" applyFill="1" applyBorder="1" applyAlignment="1">
      <alignment horizontal="right" vertical="center" wrapText="1"/>
    </xf>
    <xf numFmtId="9" fontId="0" fillId="7" borderId="44" xfId="0" applyNumberFormat="1" applyFill="1" applyBorder="1" applyAlignment="1">
      <alignment horizontal="right" vertical="center" wrapText="1"/>
    </xf>
    <xf numFmtId="9" fontId="0" fillId="4" borderId="25" xfId="0" applyNumberFormat="1" applyFill="1" applyBorder="1" applyAlignment="1">
      <alignment horizontal="right" vertical="center" wrapText="1"/>
    </xf>
    <xf numFmtId="9" fontId="0" fillId="4" borderId="26" xfId="0" applyNumberFormat="1" applyFill="1" applyBorder="1" applyAlignment="1">
      <alignment horizontal="right" vertical="center" wrapText="1"/>
    </xf>
    <xf numFmtId="9" fontId="0" fillId="4" borderId="27" xfId="0" applyNumberFormat="1" applyFill="1" applyBorder="1" applyAlignment="1">
      <alignment horizontal="right" vertical="center" wrapText="1"/>
    </xf>
    <xf numFmtId="0" fontId="1" fillId="4" borderId="4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/>
    </xf>
    <xf numFmtId="0" fontId="0" fillId="0" borderId="19" xfId="0" applyBorder="1" applyAlignment="1">
      <alignment horizontal="justify" vertical="justify" wrapText="1"/>
    </xf>
    <xf numFmtId="0" fontId="0" fillId="0" borderId="28" xfId="0" applyBorder="1" applyAlignment="1">
      <alignment horizontal="justify" vertical="justify" wrapText="1"/>
    </xf>
    <xf numFmtId="0" fontId="0" fillId="0" borderId="16" xfId="0" applyBorder="1" applyAlignment="1">
      <alignment horizontal="justify" vertical="justify" wrapText="1"/>
    </xf>
    <xf numFmtId="0" fontId="0" fillId="0" borderId="24" xfId="0" applyBorder="1" applyAlignment="1">
      <alignment horizontal="justify" vertical="justify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9" fontId="0" fillId="0" borderId="4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9" fontId="0" fillId="0" borderId="50" xfId="0" applyNumberFormat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 wrapText="1"/>
    </xf>
    <xf numFmtId="9" fontId="0" fillId="0" borderId="51" xfId="0" applyNumberFormat="1" applyBorder="1" applyAlignment="1">
      <alignment horizontal="center" vertical="center" wrapText="1"/>
    </xf>
    <xf numFmtId="9" fontId="0" fillId="0" borderId="37" xfId="0" applyNumberFormat="1" applyBorder="1" applyAlignment="1">
      <alignment horizontal="center" vertical="center" wrapText="1"/>
    </xf>
    <xf numFmtId="9" fontId="0" fillId="0" borderId="38" xfId="0" applyNumberFormat="1" applyBorder="1" applyAlignment="1">
      <alignment horizontal="center" vertical="center" wrapText="1"/>
    </xf>
    <xf numFmtId="9" fontId="0" fillId="0" borderId="52" xfId="0" applyNumberFormat="1" applyBorder="1" applyAlignment="1">
      <alignment horizontal="center" vertical="center" wrapText="1"/>
    </xf>
    <xf numFmtId="0" fontId="0" fillId="8" borderId="6" xfId="0" applyFill="1" applyBorder="1" applyAlignment="1">
      <alignment horizontal="right" vertical="center" wrapText="1"/>
    </xf>
    <xf numFmtId="0" fontId="0" fillId="8" borderId="7" xfId="0" applyFill="1" applyBorder="1" applyAlignment="1">
      <alignment horizontal="right" vertical="center" wrapText="1"/>
    </xf>
    <xf numFmtId="0" fontId="0" fillId="8" borderId="8" xfId="0" applyFill="1" applyBorder="1" applyAlignment="1">
      <alignment horizontal="right" vertical="center" wrapText="1"/>
    </xf>
    <xf numFmtId="0" fontId="7" fillId="5" borderId="25" xfId="0" applyFont="1" applyFill="1" applyBorder="1" applyAlignment="1">
      <alignment horizontal="right" vertical="center" wrapText="1"/>
    </xf>
    <xf numFmtId="0" fontId="7" fillId="5" borderId="26" xfId="0" applyFont="1" applyFill="1" applyBorder="1" applyAlignment="1">
      <alignment horizontal="right" vertical="center" wrapText="1"/>
    </xf>
    <xf numFmtId="0" fontId="7" fillId="5" borderId="36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horizontal="right" vertical="center" wrapText="1"/>
    </xf>
    <xf numFmtId="0" fontId="1" fillId="8" borderId="7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0" fillId="0" borderId="24" xfId="0" applyBorder="1" applyAlignment="1">
      <alignment horizontal="right" vertical="top" wrapText="1"/>
    </xf>
    <xf numFmtId="0" fontId="0" fillId="0" borderId="35" xfId="0" applyBorder="1" applyAlignment="1">
      <alignment horizontal="right" vertical="top" wrapText="1"/>
    </xf>
    <xf numFmtId="0" fontId="0" fillId="0" borderId="26" xfId="0" applyBorder="1" applyAlignment="1">
      <alignment horizontal="right" vertical="top" wrapText="1"/>
    </xf>
    <xf numFmtId="0" fontId="0" fillId="0" borderId="36" xfId="0" applyBorder="1" applyAlignment="1">
      <alignment horizontal="right" vertical="top" wrapText="1"/>
    </xf>
    <xf numFmtId="0" fontId="5" fillId="0" borderId="19" xfId="0" applyFont="1" applyBorder="1" applyAlignment="1">
      <alignment horizontal="center"/>
    </xf>
    <xf numFmtId="0" fontId="7" fillId="5" borderId="4" xfId="0" applyFont="1" applyFill="1" applyBorder="1" applyAlignment="1">
      <alignment horizontal="right" vertical="center" wrapText="1"/>
    </xf>
    <xf numFmtId="0" fontId="1" fillId="8" borderId="4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4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justify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9" fillId="9" borderId="54" xfId="0" applyFont="1" applyFill="1" applyBorder="1" applyAlignment="1">
      <alignment horizontal="center" vertical="center"/>
    </xf>
    <xf numFmtId="0" fontId="9" fillId="9" borderId="55" xfId="0" applyFont="1" applyFill="1" applyBorder="1" applyAlignment="1">
      <alignment horizontal="center" vertical="center"/>
    </xf>
    <xf numFmtId="0" fontId="9" fillId="9" borderId="56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/>
    </xf>
    <xf numFmtId="0" fontId="5" fillId="0" borderId="38" xfId="0" applyFont="1" applyBorder="1" applyAlignment="1">
      <alignment horizontal="center"/>
    </xf>
  </cellXfs>
  <cellStyles count="2">
    <cellStyle name="Normal" xfId="0" builtinId="0"/>
    <cellStyle name="Normal_Bolsa-Abrangencia de requisitos_amn-v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35"/>
  <sheetViews>
    <sheetView tabSelected="1" topLeftCell="A17" workbookViewId="0">
      <selection activeCell="C1" sqref="C1:U31"/>
    </sheetView>
  </sheetViews>
  <sheetFormatPr defaultRowHeight="15" x14ac:dyDescent="0.25"/>
  <cols>
    <col min="6" max="6" width="34" customWidth="1"/>
    <col min="7" max="7" width="11.42578125" bestFit="1" customWidth="1"/>
    <col min="8" max="10" width="3" customWidth="1"/>
    <col min="11" max="11" width="10.7109375" bestFit="1" customWidth="1"/>
    <col min="12" max="12" width="11.42578125" bestFit="1" customWidth="1"/>
    <col min="13" max="15" width="3" customWidth="1"/>
    <col min="16" max="16" width="10.7109375" bestFit="1" customWidth="1"/>
    <col min="17" max="17" width="11.42578125" bestFit="1" customWidth="1"/>
    <col min="18" max="20" width="3" customWidth="1"/>
    <col min="21" max="21" width="10.7109375" bestFit="1" customWidth="1"/>
  </cols>
  <sheetData>
    <row r="1" spans="3:21" x14ac:dyDescent="0.25">
      <c r="C1" s="152" t="s">
        <v>131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</row>
    <row r="2" spans="3:21" ht="26.25" customHeight="1" thickBot="1" x14ac:dyDescent="0.3">
      <c r="C2" s="30" t="s">
        <v>128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3:21" ht="29.25" customHeight="1" thickBot="1" x14ac:dyDescent="0.3">
      <c r="G3" s="73" t="s">
        <v>82</v>
      </c>
      <c r="H3" s="74"/>
      <c r="I3" s="74"/>
      <c r="J3" s="74"/>
      <c r="K3" s="75"/>
      <c r="L3" s="73" t="s">
        <v>83</v>
      </c>
      <c r="M3" s="74"/>
      <c r="N3" s="74"/>
      <c r="O3" s="74"/>
      <c r="P3" s="75"/>
      <c r="Q3" s="73" t="s">
        <v>84</v>
      </c>
      <c r="R3" s="74"/>
      <c r="S3" s="74"/>
      <c r="T3" s="74"/>
      <c r="U3" s="75"/>
    </row>
    <row r="4" spans="3:21" x14ac:dyDescent="0.25">
      <c r="C4" s="90" t="s">
        <v>76</v>
      </c>
      <c r="D4" s="91"/>
      <c r="E4" s="91"/>
      <c r="F4" s="92"/>
      <c r="G4" s="88" t="s">
        <v>45</v>
      </c>
      <c r="H4" s="76" t="s">
        <v>46</v>
      </c>
      <c r="I4" s="77"/>
      <c r="J4" s="78"/>
      <c r="K4" s="33" t="s">
        <v>67</v>
      </c>
      <c r="L4" s="88" t="s">
        <v>45</v>
      </c>
      <c r="M4" s="76" t="s">
        <v>46</v>
      </c>
      <c r="N4" s="77"/>
      <c r="O4" s="78"/>
      <c r="P4" s="33" t="s">
        <v>67</v>
      </c>
      <c r="Q4" s="88" t="s">
        <v>45</v>
      </c>
      <c r="R4" s="76" t="s">
        <v>46</v>
      </c>
      <c r="S4" s="77"/>
      <c r="T4" s="78"/>
      <c r="U4" s="33" t="s">
        <v>67</v>
      </c>
    </row>
    <row r="5" spans="3:21" ht="15.75" thickBot="1" x14ac:dyDescent="0.3">
      <c r="C5" s="93"/>
      <c r="D5" s="94"/>
      <c r="E5" s="94"/>
      <c r="F5" s="95"/>
      <c r="G5" s="89"/>
      <c r="H5" s="79" t="s">
        <v>89</v>
      </c>
      <c r="I5" s="80"/>
      <c r="J5" s="81"/>
      <c r="K5" s="34"/>
      <c r="L5" s="89"/>
      <c r="M5" s="79" t="s">
        <v>89</v>
      </c>
      <c r="N5" s="80"/>
      <c r="O5" s="81"/>
      <c r="P5" s="34"/>
      <c r="Q5" s="89"/>
      <c r="R5" s="79" t="s">
        <v>89</v>
      </c>
      <c r="S5" s="80"/>
      <c r="T5" s="81"/>
      <c r="U5" s="34"/>
    </row>
    <row r="6" spans="3:21" ht="77.25" customHeight="1" x14ac:dyDescent="0.25">
      <c r="C6" s="96" t="s">
        <v>77</v>
      </c>
      <c r="D6" s="98" t="s">
        <v>47</v>
      </c>
      <c r="E6" s="98"/>
      <c r="F6" s="99"/>
      <c r="G6" s="8">
        <v>0.3</v>
      </c>
      <c r="H6" s="35"/>
      <c r="I6" s="36"/>
      <c r="J6" s="37"/>
      <c r="K6" s="9">
        <f>+G6*H6</f>
        <v>0</v>
      </c>
      <c r="L6" s="8">
        <v>0.3</v>
      </c>
      <c r="M6" s="35"/>
      <c r="N6" s="36"/>
      <c r="O6" s="37"/>
      <c r="P6" s="9">
        <f>+L6*M6</f>
        <v>0</v>
      </c>
      <c r="Q6" s="8">
        <v>0.3</v>
      </c>
      <c r="R6" s="35"/>
      <c r="S6" s="36"/>
      <c r="T6" s="37"/>
      <c r="U6" s="9">
        <f>+Q6*R6</f>
        <v>0</v>
      </c>
    </row>
    <row r="7" spans="3:21" ht="54.75" customHeight="1" x14ac:dyDescent="0.25">
      <c r="C7" s="97"/>
      <c r="D7" s="100" t="s">
        <v>48</v>
      </c>
      <c r="E7" s="100"/>
      <c r="F7" s="101"/>
      <c r="G7" s="5">
        <v>0.3</v>
      </c>
      <c r="H7" s="35"/>
      <c r="I7" s="36"/>
      <c r="J7" s="37"/>
      <c r="K7" s="6">
        <f t="shared" ref="K7:K9" si="0">+G7*H7</f>
        <v>0</v>
      </c>
      <c r="L7" s="5">
        <v>0.3</v>
      </c>
      <c r="M7" s="35"/>
      <c r="N7" s="36"/>
      <c r="O7" s="37"/>
      <c r="P7" s="6">
        <f t="shared" ref="P7:P9" si="1">+L7*M7</f>
        <v>0</v>
      </c>
      <c r="Q7" s="5">
        <v>0.3</v>
      </c>
      <c r="R7" s="35"/>
      <c r="S7" s="36"/>
      <c r="T7" s="37"/>
      <c r="U7" s="6">
        <f t="shared" ref="U7:U9" si="2">+Q7*R7</f>
        <v>0</v>
      </c>
    </row>
    <row r="8" spans="3:21" ht="33.75" customHeight="1" x14ac:dyDescent="0.25">
      <c r="C8" s="97"/>
      <c r="D8" s="100" t="s">
        <v>49</v>
      </c>
      <c r="E8" s="100"/>
      <c r="F8" s="101"/>
      <c r="G8" s="5">
        <v>0.25</v>
      </c>
      <c r="H8" s="35"/>
      <c r="I8" s="36"/>
      <c r="J8" s="37"/>
      <c r="K8" s="6">
        <f t="shared" si="0"/>
        <v>0</v>
      </c>
      <c r="L8" s="5">
        <v>0.25</v>
      </c>
      <c r="M8" s="35"/>
      <c r="N8" s="36"/>
      <c r="O8" s="37"/>
      <c r="P8" s="6">
        <f t="shared" si="1"/>
        <v>0</v>
      </c>
      <c r="Q8" s="5">
        <v>0.25</v>
      </c>
      <c r="R8" s="35"/>
      <c r="S8" s="36"/>
      <c r="T8" s="37"/>
      <c r="U8" s="6">
        <f t="shared" si="2"/>
        <v>0</v>
      </c>
    </row>
    <row r="9" spans="3:21" ht="35.25" customHeight="1" thickBot="1" x14ac:dyDescent="0.3">
      <c r="C9" s="60"/>
      <c r="D9" s="31" t="s">
        <v>50</v>
      </c>
      <c r="E9" s="31"/>
      <c r="F9" s="32"/>
      <c r="G9" s="10">
        <v>0.15</v>
      </c>
      <c r="H9" s="35"/>
      <c r="I9" s="36"/>
      <c r="J9" s="37"/>
      <c r="K9" s="11">
        <f t="shared" si="0"/>
        <v>0</v>
      </c>
      <c r="L9" s="10">
        <v>0.15</v>
      </c>
      <c r="M9" s="35"/>
      <c r="N9" s="36"/>
      <c r="O9" s="37"/>
      <c r="P9" s="11">
        <f t="shared" si="1"/>
        <v>0</v>
      </c>
      <c r="Q9" s="10">
        <v>0.15</v>
      </c>
      <c r="R9" s="35"/>
      <c r="S9" s="36"/>
      <c r="T9" s="37"/>
      <c r="U9" s="11">
        <f t="shared" si="2"/>
        <v>0</v>
      </c>
    </row>
    <row r="10" spans="3:21" ht="20.100000000000001" customHeight="1" x14ac:dyDescent="0.25">
      <c r="C10" s="67" t="s">
        <v>51</v>
      </c>
      <c r="D10" s="68"/>
      <c r="E10" s="68"/>
      <c r="F10" s="69"/>
      <c r="G10" s="82">
        <f>SUM(G6:G9)</f>
        <v>1</v>
      </c>
      <c r="H10" s="83"/>
      <c r="I10" s="83"/>
      <c r="J10" s="84"/>
      <c r="K10" s="12">
        <f>SUM(K6:K9)</f>
        <v>0</v>
      </c>
      <c r="L10" s="82">
        <f>SUM(L6:L9)</f>
        <v>1</v>
      </c>
      <c r="M10" s="83"/>
      <c r="N10" s="83"/>
      <c r="O10" s="84"/>
      <c r="P10" s="12">
        <f>SUM(P6:P9)</f>
        <v>0</v>
      </c>
      <c r="Q10" s="82">
        <f>SUM(Q6:Q9)</f>
        <v>1</v>
      </c>
      <c r="R10" s="83"/>
      <c r="S10" s="83"/>
      <c r="T10" s="84"/>
      <c r="U10" s="12">
        <f>SUM(U6:U9)</f>
        <v>0</v>
      </c>
    </row>
    <row r="11" spans="3:21" ht="20.100000000000001" customHeight="1" thickBot="1" x14ac:dyDescent="0.3">
      <c r="C11" s="70" t="s">
        <v>63</v>
      </c>
      <c r="D11" s="71"/>
      <c r="E11" s="71"/>
      <c r="F11" s="72"/>
      <c r="G11" s="85">
        <v>0.4</v>
      </c>
      <c r="H11" s="86"/>
      <c r="I11" s="86"/>
      <c r="J11" s="87"/>
      <c r="K11" s="7">
        <f>+K10*G11</f>
        <v>0</v>
      </c>
      <c r="L11" s="85">
        <v>0.4</v>
      </c>
      <c r="M11" s="86"/>
      <c r="N11" s="86"/>
      <c r="O11" s="87"/>
      <c r="P11" s="7">
        <f>+P10*L11</f>
        <v>0</v>
      </c>
      <c r="Q11" s="85">
        <v>0.4</v>
      </c>
      <c r="R11" s="86"/>
      <c r="S11" s="86"/>
      <c r="T11" s="87"/>
      <c r="U11" s="7">
        <f>+U10*Q11</f>
        <v>0</v>
      </c>
    </row>
    <row r="12" spans="3:21" ht="34.5" customHeight="1" x14ac:dyDescent="0.25">
      <c r="C12" s="57" t="s">
        <v>65</v>
      </c>
      <c r="D12" s="45" t="s">
        <v>52</v>
      </c>
      <c r="E12" s="45"/>
      <c r="F12" s="46"/>
      <c r="G12" s="8">
        <v>0.25</v>
      </c>
      <c r="H12" s="35"/>
      <c r="I12" s="36"/>
      <c r="J12" s="37"/>
      <c r="K12" s="9">
        <f>+G12*H12</f>
        <v>0</v>
      </c>
      <c r="L12" s="8">
        <v>0.25</v>
      </c>
      <c r="M12" s="35"/>
      <c r="N12" s="36"/>
      <c r="O12" s="37"/>
      <c r="P12" s="9">
        <f>+L12*M12</f>
        <v>0</v>
      </c>
      <c r="Q12" s="8">
        <v>0.25</v>
      </c>
      <c r="R12" s="35"/>
      <c r="S12" s="36"/>
      <c r="T12" s="37"/>
      <c r="U12" s="9">
        <f>+Q12*R12</f>
        <v>0</v>
      </c>
    </row>
    <row r="13" spans="3:21" ht="34.5" customHeight="1" x14ac:dyDescent="0.25">
      <c r="C13" s="58"/>
      <c r="D13" s="50" t="s">
        <v>53</v>
      </c>
      <c r="E13" s="50"/>
      <c r="F13" s="51"/>
      <c r="G13" s="5">
        <v>0.25</v>
      </c>
      <c r="H13" s="35"/>
      <c r="I13" s="36"/>
      <c r="J13" s="37"/>
      <c r="K13" s="6">
        <f>+G13*H13</f>
        <v>0</v>
      </c>
      <c r="L13" s="5">
        <v>0.25</v>
      </c>
      <c r="M13" s="35"/>
      <c r="N13" s="36"/>
      <c r="O13" s="37"/>
      <c r="P13" s="6">
        <f>+L13*M13</f>
        <v>0</v>
      </c>
      <c r="Q13" s="5">
        <v>0.25</v>
      </c>
      <c r="R13" s="35"/>
      <c r="S13" s="36"/>
      <c r="T13" s="37"/>
      <c r="U13" s="6">
        <f>+Q13*R13</f>
        <v>0</v>
      </c>
    </row>
    <row r="14" spans="3:21" ht="51.75" customHeight="1" x14ac:dyDescent="0.25">
      <c r="C14" s="58"/>
      <c r="D14" s="52" t="s">
        <v>54</v>
      </c>
      <c r="E14" s="53"/>
      <c r="F14" s="54"/>
      <c r="G14" s="5">
        <v>0.25</v>
      </c>
      <c r="H14" s="35"/>
      <c r="I14" s="36"/>
      <c r="J14" s="37"/>
      <c r="K14" s="6">
        <f>+G14*H14</f>
        <v>0</v>
      </c>
      <c r="L14" s="5">
        <v>0.25</v>
      </c>
      <c r="M14" s="35"/>
      <c r="N14" s="36"/>
      <c r="O14" s="37"/>
      <c r="P14" s="6">
        <f>+L14*M14</f>
        <v>0</v>
      </c>
      <c r="Q14" s="5">
        <v>0.25</v>
      </c>
      <c r="R14" s="35"/>
      <c r="S14" s="36"/>
      <c r="T14" s="37"/>
      <c r="U14" s="6">
        <f>+Q14*R14</f>
        <v>0</v>
      </c>
    </row>
    <row r="15" spans="3:21" ht="34.5" customHeight="1" x14ac:dyDescent="0.25">
      <c r="C15" s="58"/>
      <c r="D15" s="50" t="s">
        <v>55</v>
      </c>
      <c r="E15" s="50"/>
      <c r="F15" s="51"/>
      <c r="G15" s="5">
        <v>0.15</v>
      </c>
      <c r="H15" s="35"/>
      <c r="I15" s="36"/>
      <c r="J15" s="37"/>
      <c r="K15" s="6">
        <f>+G15*H15</f>
        <v>0</v>
      </c>
      <c r="L15" s="5">
        <v>0.15</v>
      </c>
      <c r="M15" s="35"/>
      <c r="N15" s="36"/>
      <c r="O15" s="37"/>
      <c r="P15" s="6">
        <f>+L15*M15</f>
        <v>0</v>
      </c>
      <c r="Q15" s="5">
        <v>0.15</v>
      </c>
      <c r="R15" s="35"/>
      <c r="S15" s="36"/>
      <c r="T15" s="37"/>
      <c r="U15" s="6">
        <f>+Q15*R15</f>
        <v>0</v>
      </c>
    </row>
    <row r="16" spans="3:21" ht="34.5" customHeight="1" thickBot="1" x14ac:dyDescent="0.3">
      <c r="C16" s="58"/>
      <c r="D16" s="55" t="s">
        <v>56</v>
      </c>
      <c r="E16" s="55"/>
      <c r="F16" s="56"/>
      <c r="G16" s="10">
        <v>0.1</v>
      </c>
      <c r="H16" s="102"/>
      <c r="I16" s="103"/>
      <c r="J16" s="104"/>
      <c r="K16" s="11">
        <f t="shared" ref="K16" si="3">+G16*H16</f>
        <v>0</v>
      </c>
      <c r="L16" s="10">
        <v>0.1</v>
      </c>
      <c r="M16" s="102"/>
      <c r="N16" s="103"/>
      <c r="O16" s="104"/>
      <c r="P16" s="11">
        <f t="shared" ref="P16" si="4">+L16*M16</f>
        <v>0</v>
      </c>
      <c r="Q16" s="10">
        <v>0.1</v>
      </c>
      <c r="R16" s="102"/>
      <c r="S16" s="103"/>
      <c r="T16" s="104"/>
      <c r="U16" s="11">
        <f t="shared" ref="U16" si="5">+Q16*R16</f>
        <v>0</v>
      </c>
    </row>
    <row r="17" spans="3:21" ht="20.100000000000001" customHeight="1" x14ac:dyDescent="0.25">
      <c r="C17" s="47" t="s">
        <v>51</v>
      </c>
      <c r="D17" s="48"/>
      <c r="E17" s="48"/>
      <c r="F17" s="49"/>
      <c r="G17" s="82">
        <f>SUM(G12:G16)</f>
        <v>1</v>
      </c>
      <c r="H17" s="83"/>
      <c r="I17" s="83"/>
      <c r="J17" s="84"/>
      <c r="K17" s="12">
        <f>SUM(K12:K16)</f>
        <v>0</v>
      </c>
      <c r="L17" s="82">
        <f>SUM(L12:L16)</f>
        <v>1</v>
      </c>
      <c r="M17" s="83"/>
      <c r="N17" s="83"/>
      <c r="O17" s="84"/>
      <c r="P17" s="12">
        <f>SUM(P12:P16)</f>
        <v>0</v>
      </c>
      <c r="Q17" s="82">
        <f>SUM(Q12:Q16)</f>
        <v>1</v>
      </c>
      <c r="R17" s="83"/>
      <c r="S17" s="83"/>
      <c r="T17" s="84"/>
      <c r="U17" s="12">
        <f>SUM(U12:U16)</f>
        <v>0</v>
      </c>
    </row>
    <row r="18" spans="3:21" ht="20.100000000000001" customHeight="1" thickBot="1" x14ac:dyDescent="0.3">
      <c r="C18" s="38" t="s">
        <v>61</v>
      </c>
      <c r="D18" s="39"/>
      <c r="E18" s="39"/>
      <c r="F18" s="40"/>
      <c r="G18" s="85">
        <v>0.35</v>
      </c>
      <c r="H18" s="86"/>
      <c r="I18" s="86"/>
      <c r="J18" s="87"/>
      <c r="K18" s="7">
        <f>+K17*G18</f>
        <v>0</v>
      </c>
      <c r="L18" s="85">
        <v>0.35</v>
      </c>
      <c r="M18" s="86"/>
      <c r="N18" s="86"/>
      <c r="O18" s="87"/>
      <c r="P18" s="7">
        <f>+P17*L18</f>
        <v>0</v>
      </c>
      <c r="Q18" s="85">
        <v>0.35</v>
      </c>
      <c r="R18" s="86"/>
      <c r="S18" s="86"/>
      <c r="T18" s="87"/>
      <c r="U18" s="7">
        <f>+U17*Q18</f>
        <v>0</v>
      </c>
    </row>
    <row r="19" spans="3:21" ht="57.75" customHeight="1" x14ac:dyDescent="0.25">
      <c r="C19" s="59" t="s">
        <v>57</v>
      </c>
      <c r="D19" s="61" t="s">
        <v>58</v>
      </c>
      <c r="E19" s="62"/>
      <c r="F19" s="63"/>
      <c r="G19" s="8">
        <v>0.6</v>
      </c>
      <c r="H19" s="105"/>
      <c r="I19" s="106"/>
      <c r="J19" s="107"/>
      <c r="K19" s="9">
        <f t="shared" ref="K19:K20" si="6">+G19*H19</f>
        <v>0</v>
      </c>
      <c r="L19" s="8">
        <v>0.6</v>
      </c>
      <c r="M19" s="105"/>
      <c r="N19" s="106"/>
      <c r="O19" s="107"/>
      <c r="P19" s="9">
        <f t="shared" ref="P19:P20" si="7">+L19*M19</f>
        <v>0</v>
      </c>
      <c r="Q19" s="8">
        <v>0.6</v>
      </c>
      <c r="R19" s="105"/>
      <c r="S19" s="106"/>
      <c r="T19" s="107"/>
      <c r="U19" s="9">
        <f t="shared" ref="U19:U20" si="8">+Q19*R19</f>
        <v>0</v>
      </c>
    </row>
    <row r="20" spans="3:21" ht="54.75" customHeight="1" thickBot="1" x14ac:dyDescent="0.3">
      <c r="C20" s="60"/>
      <c r="D20" s="64" t="s">
        <v>59</v>
      </c>
      <c r="E20" s="65"/>
      <c r="F20" s="66"/>
      <c r="G20" s="10">
        <v>0.4</v>
      </c>
      <c r="H20" s="102"/>
      <c r="I20" s="103"/>
      <c r="J20" s="104"/>
      <c r="K20" s="11">
        <f t="shared" si="6"/>
        <v>0</v>
      </c>
      <c r="L20" s="10">
        <v>0.4</v>
      </c>
      <c r="M20" s="102"/>
      <c r="N20" s="103"/>
      <c r="O20" s="104"/>
      <c r="P20" s="11">
        <f t="shared" si="7"/>
        <v>0</v>
      </c>
      <c r="Q20" s="10">
        <v>0.4</v>
      </c>
      <c r="R20" s="102"/>
      <c r="S20" s="103"/>
      <c r="T20" s="104"/>
      <c r="U20" s="11">
        <f t="shared" si="8"/>
        <v>0</v>
      </c>
    </row>
    <row r="21" spans="3:21" ht="20.100000000000001" customHeight="1" x14ac:dyDescent="0.25">
      <c r="C21" s="47" t="s">
        <v>51</v>
      </c>
      <c r="D21" s="48"/>
      <c r="E21" s="48"/>
      <c r="F21" s="49"/>
      <c r="G21" s="82">
        <f>SUM(G19:G20)</f>
        <v>1</v>
      </c>
      <c r="H21" s="83"/>
      <c r="I21" s="83"/>
      <c r="J21" s="84"/>
      <c r="K21" s="12">
        <f>SUM(K19:K20)</f>
        <v>0</v>
      </c>
      <c r="L21" s="82">
        <f>SUM(L19:L20)</f>
        <v>1</v>
      </c>
      <c r="M21" s="83"/>
      <c r="N21" s="83"/>
      <c r="O21" s="84"/>
      <c r="P21" s="12">
        <f>SUM(P19:P20)</f>
        <v>0</v>
      </c>
      <c r="Q21" s="82">
        <f>SUM(Q19:Q20)</f>
        <v>1</v>
      </c>
      <c r="R21" s="83"/>
      <c r="S21" s="83"/>
      <c r="T21" s="84"/>
      <c r="U21" s="12">
        <f>SUM(U19:U20)</f>
        <v>0</v>
      </c>
    </row>
    <row r="22" spans="3:21" ht="20.100000000000001" customHeight="1" thickBot="1" x14ac:dyDescent="0.3">
      <c r="C22" s="38" t="s">
        <v>62</v>
      </c>
      <c r="D22" s="39"/>
      <c r="E22" s="39"/>
      <c r="F22" s="40"/>
      <c r="G22" s="85">
        <v>0.1</v>
      </c>
      <c r="H22" s="86"/>
      <c r="I22" s="86"/>
      <c r="J22" s="87"/>
      <c r="K22" s="7">
        <f>+K21*G22</f>
        <v>0</v>
      </c>
      <c r="L22" s="85">
        <v>0.1</v>
      </c>
      <c r="M22" s="86"/>
      <c r="N22" s="86"/>
      <c r="O22" s="87"/>
      <c r="P22" s="7">
        <f>+P21*L22</f>
        <v>0</v>
      </c>
      <c r="Q22" s="85">
        <v>0.1</v>
      </c>
      <c r="R22" s="86"/>
      <c r="S22" s="86"/>
      <c r="T22" s="87"/>
      <c r="U22" s="7">
        <f>+U21*Q22</f>
        <v>0</v>
      </c>
    </row>
    <row r="23" spans="3:21" ht="66" customHeight="1" x14ac:dyDescent="0.25">
      <c r="C23" s="41" t="s">
        <v>60</v>
      </c>
      <c r="D23" s="44" t="s">
        <v>85</v>
      </c>
      <c r="E23" s="45"/>
      <c r="F23" s="46"/>
      <c r="G23" s="8">
        <v>0.35</v>
      </c>
      <c r="H23" s="105"/>
      <c r="I23" s="106"/>
      <c r="J23" s="107"/>
      <c r="K23" s="9">
        <f t="shared" ref="K23:K24" si="9">+G23*H23</f>
        <v>0</v>
      </c>
      <c r="L23" s="8">
        <v>0.35</v>
      </c>
      <c r="M23" s="105"/>
      <c r="N23" s="106"/>
      <c r="O23" s="107"/>
      <c r="P23" s="9">
        <f t="shared" ref="P23:P24" si="10">+L23*M23</f>
        <v>0</v>
      </c>
      <c r="Q23" s="8">
        <v>0.35</v>
      </c>
      <c r="R23" s="105"/>
      <c r="S23" s="106"/>
      <c r="T23" s="107"/>
      <c r="U23" s="9">
        <f t="shared" ref="U23:U24" si="11">+Q23*R23</f>
        <v>0</v>
      </c>
    </row>
    <row r="24" spans="3:21" ht="32.25" customHeight="1" x14ac:dyDescent="0.25">
      <c r="C24" s="42"/>
      <c r="D24" s="44" t="s">
        <v>118</v>
      </c>
      <c r="E24" s="45"/>
      <c r="F24" s="46"/>
      <c r="G24" s="5">
        <v>0.35</v>
      </c>
      <c r="H24" s="35"/>
      <c r="I24" s="36"/>
      <c r="J24" s="37"/>
      <c r="K24" s="6">
        <f t="shared" si="9"/>
        <v>0</v>
      </c>
      <c r="L24" s="5">
        <v>0.35</v>
      </c>
      <c r="M24" s="35"/>
      <c r="N24" s="36"/>
      <c r="O24" s="37"/>
      <c r="P24" s="6">
        <f t="shared" si="10"/>
        <v>0</v>
      </c>
      <c r="Q24" s="5">
        <v>0.35</v>
      </c>
      <c r="R24" s="35"/>
      <c r="S24" s="36"/>
      <c r="T24" s="37"/>
      <c r="U24" s="6">
        <f t="shared" si="11"/>
        <v>0</v>
      </c>
    </row>
    <row r="25" spans="3:21" ht="32.25" customHeight="1" x14ac:dyDescent="0.25">
      <c r="C25" s="43"/>
      <c r="D25" s="44" t="s">
        <v>88</v>
      </c>
      <c r="E25" s="45"/>
      <c r="F25" s="46"/>
      <c r="G25" s="108">
        <v>0.3</v>
      </c>
      <c r="H25" s="109"/>
      <c r="I25" s="109"/>
      <c r="J25" s="110"/>
      <c r="K25" s="14">
        <f>(1-(K26/K27))</f>
        <v>0</v>
      </c>
      <c r="L25" s="108">
        <v>0.3</v>
      </c>
      <c r="M25" s="109"/>
      <c r="N25" s="109"/>
      <c r="O25" s="110"/>
      <c r="P25" s="14">
        <f>(1-(P26/P27))</f>
        <v>0</v>
      </c>
      <c r="Q25" s="108">
        <v>0.3</v>
      </c>
      <c r="R25" s="109"/>
      <c r="S25" s="109"/>
      <c r="T25" s="110"/>
      <c r="U25" s="14">
        <f>(1-(U26/U27))</f>
        <v>0</v>
      </c>
    </row>
    <row r="26" spans="3:21" x14ac:dyDescent="0.25">
      <c r="C26" s="43"/>
      <c r="D26" s="125" t="s">
        <v>86</v>
      </c>
      <c r="E26" s="126"/>
      <c r="F26" s="127"/>
      <c r="G26" s="111"/>
      <c r="H26" s="112"/>
      <c r="I26" s="112"/>
      <c r="J26" s="113"/>
      <c r="K26" s="13">
        <v>2940700</v>
      </c>
      <c r="L26" s="111"/>
      <c r="M26" s="112"/>
      <c r="N26" s="112"/>
      <c r="O26" s="113"/>
      <c r="P26" s="13">
        <v>2940700</v>
      </c>
      <c r="Q26" s="111"/>
      <c r="R26" s="112"/>
      <c r="S26" s="112"/>
      <c r="T26" s="113"/>
      <c r="U26" s="13">
        <v>2940700</v>
      </c>
    </row>
    <row r="27" spans="3:21" ht="15.75" thickBot="1" x14ac:dyDescent="0.3">
      <c r="C27" s="43"/>
      <c r="D27" s="128" t="s">
        <v>87</v>
      </c>
      <c r="E27" s="129"/>
      <c r="F27" s="130"/>
      <c r="G27" s="114"/>
      <c r="H27" s="115"/>
      <c r="I27" s="115"/>
      <c r="J27" s="116"/>
      <c r="K27" s="13">
        <v>2940700</v>
      </c>
      <c r="L27" s="114"/>
      <c r="M27" s="115"/>
      <c r="N27" s="115"/>
      <c r="O27" s="116"/>
      <c r="P27" s="13">
        <v>2940700</v>
      </c>
      <c r="Q27" s="114"/>
      <c r="R27" s="115"/>
      <c r="S27" s="115"/>
      <c r="T27" s="116"/>
      <c r="U27" s="13">
        <v>2940700</v>
      </c>
    </row>
    <row r="28" spans="3:21" ht="20.100000000000001" customHeight="1" x14ac:dyDescent="0.25">
      <c r="C28" s="47" t="s">
        <v>51</v>
      </c>
      <c r="D28" s="48"/>
      <c r="E28" s="48"/>
      <c r="F28" s="49"/>
      <c r="G28" s="82">
        <f>G23+G24+G25</f>
        <v>1</v>
      </c>
      <c r="H28" s="83"/>
      <c r="I28" s="83"/>
      <c r="J28" s="84"/>
      <c r="K28" s="15">
        <f>K23+K24+K25</f>
        <v>0</v>
      </c>
      <c r="L28" s="82">
        <f>L23+L24+L25</f>
        <v>1</v>
      </c>
      <c r="M28" s="83"/>
      <c r="N28" s="83"/>
      <c r="O28" s="84"/>
      <c r="P28" s="15">
        <f>P23+P24+P25</f>
        <v>0</v>
      </c>
      <c r="Q28" s="82">
        <f>Q23+Q24+Q25</f>
        <v>1</v>
      </c>
      <c r="R28" s="83"/>
      <c r="S28" s="83"/>
      <c r="T28" s="84"/>
      <c r="U28" s="15">
        <f>U23+U24+U25</f>
        <v>0</v>
      </c>
    </row>
    <row r="29" spans="3:21" ht="20.100000000000001" customHeight="1" thickBot="1" x14ac:dyDescent="0.3">
      <c r="C29" s="38" t="s">
        <v>64</v>
      </c>
      <c r="D29" s="39"/>
      <c r="E29" s="39"/>
      <c r="F29" s="40"/>
      <c r="G29" s="85">
        <v>0.15</v>
      </c>
      <c r="H29" s="86"/>
      <c r="I29" s="86"/>
      <c r="J29" s="87"/>
      <c r="K29" s="7">
        <f>+K28*G29</f>
        <v>0</v>
      </c>
      <c r="L29" s="85">
        <v>0.15</v>
      </c>
      <c r="M29" s="86"/>
      <c r="N29" s="86"/>
      <c r="O29" s="87"/>
      <c r="P29" s="7">
        <f>+P28*L29</f>
        <v>0</v>
      </c>
      <c r="Q29" s="85">
        <v>0.15</v>
      </c>
      <c r="R29" s="86"/>
      <c r="S29" s="86"/>
      <c r="T29" s="87"/>
      <c r="U29" s="7">
        <f>+U28*Q29</f>
        <v>0</v>
      </c>
    </row>
    <row r="30" spans="3:21" ht="20.100000000000001" customHeight="1" x14ac:dyDescent="0.25">
      <c r="C30" s="123" t="s">
        <v>68</v>
      </c>
      <c r="D30" s="124"/>
      <c r="E30" s="124"/>
      <c r="F30" s="124"/>
      <c r="G30" s="117">
        <f>K29+K22+K18+K11</f>
        <v>0</v>
      </c>
      <c r="H30" s="118"/>
      <c r="I30" s="118"/>
      <c r="J30" s="118"/>
      <c r="K30" s="119"/>
      <c r="L30" s="117">
        <f>P29+P22+P18+P11</f>
        <v>0</v>
      </c>
      <c r="M30" s="118"/>
      <c r="N30" s="118"/>
      <c r="O30" s="118"/>
      <c r="P30" s="119"/>
      <c r="Q30" s="117">
        <f>U29+U22+U18+U11</f>
        <v>0</v>
      </c>
      <c r="R30" s="118"/>
      <c r="S30" s="118"/>
      <c r="T30" s="118"/>
      <c r="U30" s="119"/>
    </row>
    <row r="31" spans="3:21" ht="21" customHeight="1" thickBot="1" x14ac:dyDescent="0.3">
      <c r="C31" s="120" t="s">
        <v>81</v>
      </c>
      <c r="D31" s="121"/>
      <c r="E31" s="121"/>
      <c r="F31" s="121"/>
      <c r="G31" s="120">
        <f>(100*G30)/4.925</f>
        <v>0</v>
      </c>
      <c r="H31" s="121"/>
      <c r="I31" s="121"/>
      <c r="J31" s="121"/>
      <c r="K31" s="122"/>
      <c r="L31" s="120">
        <f>(100*L30)/4.925</f>
        <v>0</v>
      </c>
      <c r="M31" s="121"/>
      <c r="N31" s="121"/>
      <c r="O31" s="121"/>
      <c r="P31" s="122"/>
      <c r="Q31" s="120">
        <f>(100*Q30)/4.925</f>
        <v>0</v>
      </c>
      <c r="R31" s="121"/>
      <c r="S31" s="121"/>
      <c r="T31" s="121"/>
      <c r="U31" s="122"/>
    </row>
    <row r="32" spans="3:21" ht="15.75" x14ac:dyDescent="0.2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3:7" x14ac:dyDescent="0.25">
      <c r="G33" s="25"/>
    </row>
    <row r="35" spans="3:7" ht="15.75" x14ac:dyDescent="0.25">
      <c r="C35" s="4" t="s">
        <v>66</v>
      </c>
    </row>
  </sheetData>
  <mergeCells count="120">
    <mergeCell ref="C1:U1"/>
    <mergeCell ref="R5:T5"/>
    <mergeCell ref="G30:K30"/>
    <mergeCell ref="G31:K31"/>
    <mergeCell ref="C30:F30"/>
    <mergeCell ref="C31:F31"/>
    <mergeCell ref="D25:F25"/>
    <mergeCell ref="D26:F26"/>
    <mergeCell ref="D27:F27"/>
    <mergeCell ref="G25:J27"/>
    <mergeCell ref="Q29:T29"/>
    <mergeCell ref="L31:P31"/>
    <mergeCell ref="Q31:U31"/>
    <mergeCell ref="Q22:T22"/>
    <mergeCell ref="R23:T23"/>
    <mergeCell ref="R24:T24"/>
    <mergeCell ref="Q28:T28"/>
    <mergeCell ref="Q25:T27"/>
    <mergeCell ref="Q17:T17"/>
    <mergeCell ref="Q18:T18"/>
    <mergeCell ref="R19:T19"/>
    <mergeCell ref="R20:T20"/>
    <mergeCell ref="Q21:T21"/>
    <mergeCell ref="M23:O23"/>
    <mergeCell ref="M24:O24"/>
    <mergeCell ref="L28:O28"/>
    <mergeCell ref="L25:O27"/>
    <mergeCell ref="L17:O17"/>
    <mergeCell ref="L18:O18"/>
    <mergeCell ref="M19:O19"/>
    <mergeCell ref="L30:P30"/>
    <mergeCell ref="Q30:U30"/>
    <mergeCell ref="M20:O20"/>
    <mergeCell ref="L21:O21"/>
    <mergeCell ref="M12:O12"/>
    <mergeCell ref="M13:O13"/>
    <mergeCell ref="M14:O14"/>
    <mergeCell ref="M15:O15"/>
    <mergeCell ref="M16:O16"/>
    <mergeCell ref="L29:O29"/>
    <mergeCell ref="Q3:U3"/>
    <mergeCell ref="Q4:Q5"/>
    <mergeCell ref="R4:T4"/>
    <mergeCell ref="U4:U5"/>
    <mergeCell ref="R6:T6"/>
    <mergeCell ref="R7:T7"/>
    <mergeCell ref="R8:T8"/>
    <mergeCell ref="R9:T9"/>
    <mergeCell ref="Q10:T10"/>
    <mergeCell ref="Q11:T11"/>
    <mergeCell ref="R12:T12"/>
    <mergeCell ref="R13:T13"/>
    <mergeCell ref="R14:T14"/>
    <mergeCell ref="R15:T15"/>
    <mergeCell ref="R16:T16"/>
    <mergeCell ref="L22:O22"/>
    <mergeCell ref="D8:F8"/>
    <mergeCell ref="G28:J28"/>
    <mergeCell ref="G29:J29"/>
    <mergeCell ref="H20:J20"/>
    <mergeCell ref="G21:J21"/>
    <mergeCell ref="G22:J22"/>
    <mergeCell ref="H23:J23"/>
    <mergeCell ref="H24:J24"/>
    <mergeCell ref="H15:J15"/>
    <mergeCell ref="H16:J16"/>
    <mergeCell ref="G17:J17"/>
    <mergeCell ref="G18:J18"/>
    <mergeCell ref="H19:J19"/>
    <mergeCell ref="H12:J12"/>
    <mergeCell ref="H13:J13"/>
    <mergeCell ref="H14:J14"/>
    <mergeCell ref="D20:F20"/>
    <mergeCell ref="C10:F10"/>
    <mergeCell ref="C11:F11"/>
    <mergeCell ref="G3:K3"/>
    <mergeCell ref="L3:P3"/>
    <mergeCell ref="M4:O4"/>
    <mergeCell ref="P4:P5"/>
    <mergeCell ref="M6:O6"/>
    <mergeCell ref="H5:J5"/>
    <mergeCell ref="M5:O5"/>
    <mergeCell ref="G10:J10"/>
    <mergeCell ref="G11:J11"/>
    <mergeCell ref="M7:O7"/>
    <mergeCell ref="M8:O8"/>
    <mergeCell ref="M9:O9"/>
    <mergeCell ref="L10:O10"/>
    <mergeCell ref="L11:O11"/>
    <mergeCell ref="L4:L5"/>
    <mergeCell ref="C4:F5"/>
    <mergeCell ref="G4:G5"/>
    <mergeCell ref="H4:J4"/>
    <mergeCell ref="C6:C9"/>
    <mergeCell ref="D6:F6"/>
    <mergeCell ref="D7:F7"/>
    <mergeCell ref="C2:U2"/>
    <mergeCell ref="D9:F9"/>
    <mergeCell ref="K4:K5"/>
    <mergeCell ref="H6:J6"/>
    <mergeCell ref="H7:J7"/>
    <mergeCell ref="H8:J8"/>
    <mergeCell ref="H9:J9"/>
    <mergeCell ref="C29:F29"/>
    <mergeCell ref="C22:F22"/>
    <mergeCell ref="C23:C27"/>
    <mergeCell ref="D23:F23"/>
    <mergeCell ref="D24:F24"/>
    <mergeCell ref="C28:F28"/>
    <mergeCell ref="D13:F13"/>
    <mergeCell ref="D14:F14"/>
    <mergeCell ref="D15:F15"/>
    <mergeCell ref="D16:F16"/>
    <mergeCell ref="C17:F17"/>
    <mergeCell ref="C21:F21"/>
    <mergeCell ref="C12:C16"/>
    <mergeCell ref="D12:F12"/>
    <mergeCell ref="C18:F18"/>
    <mergeCell ref="C19:C20"/>
    <mergeCell ref="D19:F1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10"/>
  <sheetViews>
    <sheetView topLeftCell="B1" workbookViewId="0">
      <selection activeCell="C1" sqref="C1:I10"/>
    </sheetView>
  </sheetViews>
  <sheetFormatPr defaultRowHeight="15" x14ac:dyDescent="0.25"/>
  <cols>
    <col min="3" max="3" width="9.42578125" bestFit="1" customWidth="1"/>
    <col min="6" max="6" width="45.7109375" customWidth="1"/>
  </cols>
  <sheetData>
    <row r="1" spans="3:9" ht="15.75" x14ac:dyDescent="0.25">
      <c r="C1" s="30" t="s">
        <v>131</v>
      </c>
      <c r="D1" s="153"/>
      <c r="E1" s="153"/>
      <c r="F1" s="153"/>
      <c r="G1" s="153"/>
      <c r="H1" s="153"/>
      <c r="I1" s="153"/>
    </row>
    <row r="2" spans="3:9" ht="15.75" x14ac:dyDescent="0.25">
      <c r="C2" s="131" t="s">
        <v>129</v>
      </c>
      <c r="D2" s="131"/>
      <c r="E2" s="131"/>
      <c r="F2" s="131"/>
      <c r="G2" s="131"/>
      <c r="H2" s="131"/>
      <c r="I2" s="131"/>
    </row>
    <row r="3" spans="3:9" x14ac:dyDescent="0.25">
      <c r="C3" s="134" t="s">
        <v>75</v>
      </c>
      <c r="D3" s="134"/>
      <c r="E3" s="134"/>
      <c r="F3" s="134"/>
      <c r="G3" s="135" t="s">
        <v>69</v>
      </c>
      <c r="H3" s="135"/>
      <c r="I3" s="135"/>
    </row>
    <row r="4" spans="3:9" x14ac:dyDescent="0.25">
      <c r="C4" s="134"/>
      <c r="D4" s="134"/>
      <c r="E4" s="134"/>
      <c r="F4" s="134"/>
      <c r="G4" s="2" t="s">
        <v>70</v>
      </c>
      <c r="H4" s="2" t="s">
        <v>71</v>
      </c>
      <c r="I4" s="2" t="s">
        <v>72</v>
      </c>
    </row>
    <row r="5" spans="3:9" ht="15.75" x14ac:dyDescent="0.25">
      <c r="C5" s="136" t="s">
        <v>73</v>
      </c>
      <c r="D5" s="138" t="s">
        <v>78</v>
      </c>
      <c r="E5" s="138"/>
      <c r="F5" s="138"/>
      <c r="G5" s="3">
        <f>'Grelha avaliação_GERAL'!K11</f>
        <v>0</v>
      </c>
      <c r="H5" s="3">
        <f>'Grelha avaliação_GERAL'!P11</f>
        <v>0</v>
      </c>
      <c r="I5" s="3">
        <f>'Grelha avaliação_GERAL'!U11</f>
        <v>0</v>
      </c>
    </row>
    <row r="6" spans="3:9" ht="15.75" x14ac:dyDescent="0.25">
      <c r="C6" s="137"/>
      <c r="D6" s="138" t="s">
        <v>79</v>
      </c>
      <c r="E6" s="138"/>
      <c r="F6" s="138"/>
      <c r="G6" s="3">
        <f>'Grelha avaliação_GERAL'!K18</f>
        <v>0</v>
      </c>
      <c r="H6" s="3">
        <f>'Grelha avaliação_GERAL'!P18</f>
        <v>0</v>
      </c>
      <c r="I6" s="3">
        <f>'Grelha avaliação_GERAL'!U18</f>
        <v>0</v>
      </c>
    </row>
    <row r="7" spans="3:9" ht="15.75" x14ac:dyDescent="0.25">
      <c r="C7" s="137"/>
      <c r="D7" s="138" t="s">
        <v>74</v>
      </c>
      <c r="E7" s="138"/>
      <c r="F7" s="138"/>
      <c r="G7" s="3">
        <f>'Grelha avaliação_GERAL'!K22</f>
        <v>0</v>
      </c>
      <c r="H7" s="3">
        <f>'Grelha avaliação_GERAL'!P22</f>
        <v>0</v>
      </c>
      <c r="I7" s="3">
        <f>'Grelha avaliação_GERAL'!U22</f>
        <v>0</v>
      </c>
    </row>
    <row r="8" spans="3:9" ht="26.25" customHeight="1" x14ac:dyDescent="0.25">
      <c r="C8" s="137"/>
      <c r="D8" s="138" t="s">
        <v>80</v>
      </c>
      <c r="E8" s="138"/>
      <c r="F8" s="138"/>
      <c r="G8" s="3">
        <f>'Grelha avaliação_GERAL'!K29</f>
        <v>0</v>
      </c>
      <c r="H8" s="3">
        <f>'Grelha avaliação_GERAL'!P29</f>
        <v>0</v>
      </c>
      <c r="I8" s="3">
        <f>'Grelha avaliação_GERAL'!U29</f>
        <v>0</v>
      </c>
    </row>
    <row r="9" spans="3:9" x14ac:dyDescent="0.25">
      <c r="C9" s="133" t="s">
        <v>68</v>
      </c>
      <c r="D9" s="133"/>
      <c r="E9" s="133"/>
      <c r="F9" s="133"/>
      <c r="G9" s="16">
        <f>SUM(G5:G8)</f>
        <v>0</v>
      </c>
      <c r="H9" s="16">
        <f t="shared" ref="H9:I9" si="0">SUM(H5:H8)</f>
        <v>0</v>
      </c>
      <c r="I9" s="16">
        <f t="shared" si="0"/>
        <v>0</v>
      </c>
    </row>
    <row r="10" spans="3:9" x14ac:dyDescent="0.25">
      <c r="C10" s="132" t="s">
        <v>81</v>
      </c>
      <c r="D10" s="132"/>
      <c r="E10" s="132"/>
      <c r="F10" s="132"/>
      <c r="G10" s="17">
        <f>(100*G9)/4.925</f>
        <v>0</v>
      </c>
      <c r="H10" s="24">
        <f>(100*H9)/4.925</f>
        <v>0</v>
      </c>
      <c r="I10" s="24">
        <f>(100*I9)/4.925</f>
        <v>0</v>
      </c>
    </row>
  </sheetData>
  <mergeCells count="11">
    <mergeCell ref="C1:I1"/>
    <mergeCell ref="C2:I2"/>
    <mergeCell ref="C10:F10"/>
    <mergeCell ref="C9:F9"/>
    <mergeCell ref="C3:F4"/>
    <mergeCell ref="G3:I3"/>
    <mergeCell ref="C5:C8"/>
    <mergeCell ref="D5:F5"/>
    <mergeCell ref="D6:F6"/>
    <mergeCell ref="D7:F7"/>
    <mergeCell ref="D8:F8"/>
  </mergeCells>
  <printOptions horizontalCentered="1"/>
  <pageMargins left="0.70866141732283472" right="0.70866141732283472" top="2.755905511811023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C107"/>
  <sheetViews>
    <sheetView topLeftCell="A80" zoomScale="80" zoomScaleNormal="80" workbookViewId="0">
      <selection sqref="A1:C107"/>
    </sheetView>
  </sheetViews>
  <sheetFormatPr defaultRowHeight="15" x14ac:dyDescent="0.25"/>
  <cols>
    <col min="1" max="1" width="12.85546875" customWidth="1"/>
    <col min="2" max="2" width="43.140625" customWidth="1"/>
    <col min="3" max="3" width="55" customWidth="1"/>
  </cols>
  <sheetData>
    <row r="1" spans="1:3" x14ac:dyDescent="0.25">
      <c r="A1" s="152" t="s">
        <v>131</v>
      </c>
      <c r="B1" s="151"/>
      <c r="C1" s="151"/>
    </row>
    <row r="2" spans="1:3" ht="15.75" x14ac:dyDescent="0.25">
      <c r="A2" s="131" t="s">
        <v>130</v>
      </c>
      <c r="B2" s="131"/>
      <c r="C2" s="131"/>
    </row>
    <row r="3" spans="1:3" ht="50.25" customHeight="1" x14ac:dyDescent="0.25">
      <c r="A3" s="142" t="s">
        <v>32</v>
      </c>
      <c r="B3" s="143"/>
      <c r="C3" s="143"/>
    </row>
    <row r="4" spans="1:3" ht="58.5" customHeight="1" x14ac:dyDescent="0.25">
      <c r="A4" s="140" t="s">
        <v>90</v>
      </c>
      <c r="B4" s="140"/>
      <c r="C4" s="140"/>
    </row>
    <row r="5" spans="1:3" x14ac:dyDescent="0.25">
      <c r="A5" s="22"/>
      <c r="B5" s="22" t="s">
        <v>23</v>
      </c>
      <c r="C5" s="22" t="s">
        <v>3</v>
      </c>
    </row>
    <row r="6" spans="1:3" x14ac:dyDescent="0.25">
      <c r="A6" s="21">
        <v>5</v>
      </c>
      <c r="B6" s="1" t="s">
        <v>6</v>
      </c>
      <c r="C6" s="139"/>
    </row>
    <row r="7" spans="1:3" x14ac:dyDescent="0.25">
      <c r="A7" s="21">
        <v>3</v>
      </c>
      <c r="B7" s="18" t="s">
        <v>5</v>
      </c>
      <c r="C7" s="139"/>
    </row>
    <row r="8" spans="1:3" x14ac:dyDescent="0.25">
      <c r="A8" s="21">
        <v>0</v>
      </c>
      <c r="B8" s="1" t="s">
        <v>4</v>
      </c>
      <c r="C8" s="139"/>
    </row>
    <row r="9" spans="1:3" x14ac:dyDescent="0.25">
      <c r="A9" s="22"/>
      <c r="B9" s="22" t="s">
        <v>23</v>
      </c>
      <c r="C9" s="22" t="s">
        <v>7</v>
      </c>
    </row>
    <row r="10" spans="1:3" x14ac:dyDescent="0.25">
      <c r="A10" s="21">
        <v>5</v>
      </c>
      <c r="B10" s="1" t="s">
        <v>8</v>
      </c>
      <c r="C10" s="139"/>
    </row>
    <row r="11" spans="1:3" x14ac:dyDescent="0.25">
      <c r="A11" s="21">
        <v>3</v>
      </c>
      <c r="B11" s="18" t="s">
        <v>10</v>
      </c>
      <c r="C11" s="139"/>
    </row>
    <row r="12" spans="1:3" x14ac:dyDescent="0.25">
      <c r="A12" s="21">
        <v>0</v>
      </c>
      <c r="B12" s="1" t="s">
        <v>9</v>
      </c>
      <c r="C12" s="139"/>
    </row>
    <row r="13" spans="1:3" x14ac:dyDescent="0.25">
      <c r="A13" s="22"/>
      <c r="B13" s="22" t="s">
        <v>23</v>
      </c>
      <c r="C13" s="22" t="s">
        <v>11</v>
      </c>
    </row>
    <row r="14" spans="1:3" x14ac:dyDescent="0.25">
      <c r="A14" s="21">
        <v>5</v>
      </c>
      <c r="B14" s="1" t="s">
        <v>14</v>
      </c>
      <c r="C14" s="139"/>
    </row>
    <row r="15" spans="1:3" x14ac:dyDescent="0.25">
      <c r="A15" s="21">
        <v>3</v>
      </c>
      <c r="B15" s="18" t="s">
        <v>13</v>
      </c>
      <c r="C15" s="139"/>
    </row>
    <row r="16" spans="1:3" x14ac:dyDescent="0.25">
      <c r="A16" s="21">
        <v>0</v>
      </c>
      <c r="B16" s="1" t="s">
        <v>12</v>
      </c>
      <c r="C16" s="139"/>
    </row>
    <row r="17" spans="1:3" x14ac:dyDescent="0.25">
      <c r="A17" s="141" t="s">
        <v>92</v>
      </c>
      <c r="B17" s="141"/>
      <c r="C17" s="23">
        <f>(C6+C10+C14)/3</f>
        <v>0</v>
      </c>
    </row>
    <row r="18" spans="1:3" ht="48.75" customHeight="1" x14ac:dyDescent="0.25">
      <c r="A18" s="140" t="s">
        <v>91</v>
      </c>
      <c r="B18" s="140"/>
      <c r="C18" s="140"/>
    </row>
    <row r="19" spans="1:3" x14ac:dyDescent="0.25">
      <c r="A19" s="22"/>
      <c r="B19" s="22" t="s">
        <v>23</v>
      </c>
      <c r="C19" s="22" t="s">
        <v>15</v>
      </c>
    </row>
    <row r="20" spans="1:3" x14ac:dyDescent="0.25">
      <c r="A20" s="21">
        <v>5</v>
      </c>
      <c r="B20" s="1" t="s">
        <v>6</v>
      </c>
      <c r="C20" s="139"/>
    </row>
    <row r="21" spans="1:3" x14ac:dyDescent="0.25">
      <c r="A21" s="21">
        <v>3</v>
      </c>
      <c r="B21" s="18" t="s">
        <v>5</v>
      </c>
      <c r="C21" s="139"/>
    </row>
    <row r="22" spans="1:3" x14ac:dyDescent="0.25">
      <c r="A22" s="21">
        <v>0</v>
      </c>
      <c r="B22" s="1" t="s">
        <v>4</v>
      </c>
      <c r="C22" s="139"/>
    </row>
    <row r="23" spans="1:3" x14ac:dyDescent="0.25">
      <c r="A23" s="22"/>
      <c r="B23" s="22" t="s">
        <v>23</v>
      </c>
      <c r="C23" s="22" t="s">
        <v>16</v>
      </c>
    </row>
    <row r="24" spans="1:3" x14ac:dyDescent="0.25">
      <c r="A24" s="21">
        <v>5</v>
      </c>
      <c r="B24" s="1" t="s">
        <v>8</v>
      </c>
      <c r="C24" s="139"/>
    </row>
    <row r="25" spans="1:3" x14ac:dyDescent="0.25">
      <c r="A25" s="21">
        <v>3</v>
      </c>
      <c r="B25" s="18" t="s">
        <v>10</v>
      </c>
      <c r="C25" s="139"/>
    </row>
    <row r="26" spans="1:3" x14ac:dyDescent="0.25">
      <c r="A26" s="21">
        <v>0</v>
      </c>
      <c r="B26" s="1" t="s">
        <v>9</v>
      </c>
      <c r="C26" s="139"/>
    </row>
    <row r="27" spans="1:3" x14ac:dyDescent="0.25">
      <c r="A27" s="22"/>
      <c r="B27" s="22" t="s">
        <v>23</v>
      </c>
      <c r="C27" s="22" t="s">
        <v>17</v>
      </c>
    </row>
    <row r="28" spans="1:3" x14ac:dyDescent="0.25">
      <c r="A28" s="21">
        <v>5</v>
      </c>
      <c r="B28" s="1" t="s">
        <v>18</v>
      </c>
      <c r="C28" s="139"/>
    </row>
    <row r="29" spans="1:3" x14ac:dyDescent="0.25">
      <c r="A29" s="21">
        <v>0</v>
      </c>
      <c r="B29" s="1" t="s">
        <v>24</v>
      </c>
      <c r="C29" s="139"/>
    </row>
    <row r="30" spans="1:3" ht="16.5" customHeight="1" x14ac:dyDescent="0.25">
      <c r="A30" s="22"/>
      <c r="B30" s="22" t="s">
        <v>23</v>
      </c>
      <c r="C30" s="22" t="s">
        <v>19</v>
      </c>
    </row>
    <row r="31" spans="1:3" x14ac:dyDescent="0.25">
      <c r="A31" s="21">
        <v>5</v>
      </c>
      <c r="B31" s="1" t="s">
        <v>20</v>
      </c>
      <c r="C31" s="139"/>
    </row>
    <row r="32" spans="1:3" ht="21" customHeight="1" x14ac:dyDescent="0.25">
      <c r="A32" s="21">
        <v>3</v>
      </c>
      <c r="B32" s="18" t="s">
        <v>21</v>
      </c>
      <c r="C32" s="139"/>
    </row>
    <row r="33" spans="1:3" x14ac:dyDescent="0.25">
      <c r="A33" s="21">
        <v>0</v>
      </c>
      <c r="B33" s="1" t="s">
        <v>22</v>
      </c>
      <c r="C33" s="139"/>
    </row>
    <row r="34" spans="1:3" x14ac:dyDescent="0.25">
      <c r="A34" s="141" t="s">
        <v>93</v>
      </c>
      <c r="B34" s="141"/>
      <c r="C34" s="23">
        <f>(C20+C24+C28+C31)/4</f>
        <v>0</v>
      </c>
    </row>
    <row r="35" spans="1:3" ht="42" customHeight="1" x14ac:dyDescent="0.25">
      <c r="A35" s="140" t="s">
        <v>94</v>
      </c>
      <c r="B35" s="140"/>
      <c r="C35" s="140"/>
    </row>
    <row r="36" spans="1:3" x14ac:dyDescent="0.25">
      <c r="A36" s="22"/>
      <c r="B36" s="22" t="s">
        <v>23</v>
      </c>
      <c r="C36" s="22" t="s">
        <v>33</v>
      </c>
    </row>
    <row r="37" spans="1:3" ht="30" x14ac:dyDescent="0.25">
      <c r="A37" s="21">
        <v>5</v>
      </c>
      <c r="B37" s="19" t="s">
        <v>26</v>
      </c>
      <c r="C37" s="139"/>
    </row>
    <row r="38" spans="1:3" ht="30" x14ac:dyDescent="0.25">
      <c r="A38" s="21">
        <v>3</v>
      </c>
      <c r="B38" s="20" t="s">
        <v>25</v>
      </c>
      <c r="C38" s="139"/>
    </row>
    <row r="39" spans="1:3" ht="18.75" customHeight="1" x14ac:dyDescent="0.25">
      <c r="A39" s="21">
        <v>0</v>
      </c>
      <c r="B39" s="19" t="s">
        <v>27</v>
      </c>
      <c r="C39" s="139"/>
    </row>
    <row r="40" spans="1:3" x14ac:dyDescent="0.25">
      <c r="A40" s="141" t="s">
        <v>95</v>
      </c>
      <c r="B40" s="141"/>
      <c r="C40" s="23">
        <f>C37</f>
        <v>0</v>
      </c>
    </row>
    <row r="41" spans="1:3" ht="48" customHeight="1" x14ac:dyDescent="0.25">
      <c r="A41" s="140" t="s">
        <v>96</v>
      </c>
      <c r="B41" s="140"/>
      <c r="C41" s="140"/>
    </row>
    <row r="42" spans="1:3" x14ac:dyDescent="0.25">
      <c r="A42" s="22"/>
      <c r="B42" s="22" t="s">
        <v>23</v>
      </c>
      <c r="C42" s="22" t="s">
        <v>28</v>
      </c>
    </row>
    <row r="43" spans="1:3" x14ac:dyDescent="0.25">
      <c r="A43" s="21">
        <v>5</v>
      </c>
      <c r="B43" s="1" t="s">
        <v>14</v>
      </c>
      <c r="C43" s="139"/>
    </row>
    <row r="44" spans="1:3" x14ac:dyDescent="0.25">
      <c r="A44" s="21">
        <v>3</v>
      </c>
      <c r="B44" s="18" t="s">
        <v>30</v>
      </c>
      <c r="C44" s="139"/>
    </row>
    <row r="45" spans="1:3" x14ac:dyDescent="0.25">
      <c r="A45" s="21">
        <v>0</v>
      </c>
      <c r="B45" s="1" t="s">
        <v>29</v>
      </c>
      <c r="C45" s="139"/>
    </row>
    <row r="46" spans="1:3" x14ac:dyDescent="0.25">
      <c r="A46" s="22"/>
      <c r="B46" s="22" t="s">
        <v>41</v>
      </c>
      <c r="C46" s="22" t="s">
        <v>31</v>
      </c>
    </row>
    <row r="47" spans="1:3" ht="30" x14ac:dyDescent="0.25">
      <c r="A47" s="21">
        <v>5</v>
      </c>
      <c r="B47" s="19" t="s">
        <v>127</v>
      </c>
      <c r="C47" s="139"/>
    </row>
    <row r="48" spans="1:3" x14ac:dyDescent="0.25">
      <c r="A48" s="21">
        <v>3</v>
      </c>
      <c r="B48" s="19" t="s">
        <v>18</v>
      </c>
      <c r="C48" s="139"/>
    </row>
    <row r="49" spans="1:3" x14ac:dyDescent="0.25">
      <c r="A49" s="21">
        <v>0</v>
      </c>
      <c r="B49" s="20" t="s">
        <v>24</v>
      </c>
      <c r="C49" s="139"/>
    </row>
    <row r="50" spans="1:3" x14ac:dyDescent="0.25">
      <c r="A50" s="141" t="s">
        <v>97</v>
      </c>
      <c r="B50" s="141"/>
      <c r="C50" s="23">
        <f>(C43+C47)/2</f>
        <v>0</v>
      </c>
    </row>
    <row r="51" spans="1:3" ht="41.25" customHeight="1" x14ac:dyDescent="0.25">
      <c r="A51" s="142" t="s">
        <v>34</v>
      </c>
      <c r="B51" s="143"/>
      <c r="C51" s="143"/>
    </row>
    <row r="52" spans="1:3" ht="48.75" customHeight="1" x14ac:dyDescent="0.25">
      <c r="A52" s="140" t="s">
        <v>98</v>
      </c>
      <c r="B52" s="140"/>
      <c r="C52" s="140"/>
    </row>
    <row r="53" spans="1:3" ht="30" x14ac:dyDescent="0.25">
      <c r="A53" s="22"/>
      <c r="B53" s="22" t="s">
        <v>0</v>
      </c>
      <c r="C53" s="22" t="s">
        <v>36</v>
      </c>
    </row>
    <row r="54" spans="1:3" x14ac:dyDescent="0.25">
      <c r="A54" s="21">
        <v>5</v>
      </c>
      <c r="B54" s="1" t="s">
        <v>2</v>
      </c>
      <c r="C54" s="139"/>
    </row>
    <row r="55" spans="1:3" x14ac:dyDescent="0.25">
      <c r="A55" s="21">
        <v>3</v>
      </c>
      <c r="B55" s="1" t="s">
        <v>1</v>
      </c>
      <c r="C55" s="139"/>
    </row>
    <row r="56" spans="1:3" x14ac:dyDescent="0.25">
      <c r="A56" s="21">
        <v>0</v>
      </c>
      <c r="B56" s="1" t="s">
        <v>35</v>
      </c>
      <c r="C56" s="139"/>
    </row>
    <row r="57" spans="1:3" x14ac:dyDescent="0.25">
      <c r="A57" s="141" t="s">
        <v>99</v>
      </c>
      <c r="B57" s="141"/>
      <c r="C57" s="23">
        <f>C54</f>
        <v>0</v>
      </c>
    </row>
    <row r="58" spans="1:3" ht="48.75" customHeight="1" x14ac:dyDescent="0.25">
      <c r="A58" s="140" t="s">
        <v>108</v>
      </c>
      <c r="B58" s="140"/>
      <c r="C58" s="140"/>
    </row>
    <row r="59" spans="1:3" ht="47.25" customHeight="1" x14ac:dyDescent="0.25">
      <c r="A59" s="22"/>
      <c r="B59" s="22" t="s">
        <v>0</v>
      </c>
      <c r="C59" s="22" t="s">
        <v>116</v>
      </c>
    </row>
    <row r="60" spans="1:3" ht="30" x14ac:dyDescent="0.25">
      <c r="A60" s="21">
        <v>5</v>
      </c>
      <c r="B60" s="19" t="s">
        <v>43</v>
      </c>
      <c r="C60" s="139"/>
    </row>
    <row r="61" spans="1:3" ht="30" x14ac:dyDescent="0.25">
      <c r="A61" s="21">
        <v>3</v>
      </c>
      <c r="B61" s="20" t="s">
        <v>37</v>
      </c>
      <c r="C61" s="139"/>
    </row>
    <row r="62" spans="1:3" ht="35.25" customHeight="1" x14ac:dyDescent="0.25">
      <c r="A62" s="21">
        <v>0</v>
      </c>
      <c r="B62" s="19" t="s">
        <v>38</v>
      </c>
      <c r="C62" s="139"/>
    </row>
    <row r="63" spans="1:3" x14ac:dyDescent="0.25">
      <c r="A63" s="141" t="s">
        <v>110</v>
      </c>
      <c r="B63" s="141"/>
      <c r="C63" s="23">
        <f>C60</f>
        <v>0</v>
      </c>
    </row>
    <row r="64" spans="1:3" ht="42" customHeight="1" x14ac:dyDescent="0.25">
      <c r="A64" s="140" t="s">
        <v>111</v>
      </c>
      <c r="B64" s="140"/>
      <c r="C64" s="140"/>
    </row>
    <row r="65" spans="1:3" ht="45" x14ac:dyDescent="0.25">
      <c r="A65" s="22"/>
      <c r="B65" s="22" t="s">
        <v>41</v>
      </c>
      <c r="C65" s="22" t="s">
        <v>39</v>
      </c>
    </row>
    <row r="66" spans="1:3" x14ac:dyDescent="0.25">
      <c r="A66" s="21">
        <v>5</v>
      </c>
      <c r="B66" s="1" t="s">
        <v>2</v>
      </c>
      <c r="C66" s="147"/>
    </row>
    <row r="67" spans="1:3" x14ac:dyDescent="0.25">
      <c r="A67" s="21">
        <v>3</v>
      </c>
      <c r="B67" s="1" t="s">
        <v>1</v>
      </c>
      <c r="C67" s="147"/>
    </row>
    <row r="68" spans="1:3" x14ac:dyDescent="0.25">
      <c r="A68" s="21">
        <v>0</v>
      </c>
      <c r="B68" s="1" t="s">
        <v>35</v>
      </c>
      <c r="C68" s="147"/>
    </row>
    <row r="69" spans="1:3" x14ac:dyDescent="0.25">
      <c r="A69" s="141" t="s">
        <v>112</v>
      </c>
      <c r="B69" s="141"/>
      <c r="C69" s="23">
        <f>C66</f>
        <v>0</v>
      </c>
    </row>
    <row r="70" spans="1:3" x14ac:dyDescent="0.25">
      <c r="A70" s="140" t="s">
        <v>113</v>
      </c>
      <c r="B70" s="140"/>
      <c r="C70" s="140"/>
    </row>
    <row r="71" spans="1:3" ht="30" x14ac:dyDescent="0.25">
      <c r="A71" s="22"/>
      <c r="B71" s="22" t="s">
        <v>41</v>
      </c>
      <c r="C71" s="22" t="s">
        <v>40</v>
      </c>
    </row>
    <row r="72" spans="1:3" x14ac:dyDescent="0.25">
      <c r="A72" s="21">
        <v>5</v>
      </c>
      <c r="B72" s="1" t="s">
        <v>2</v>
      </c>
      <c r="C72" s="139"/>
    </row>
    <row r="73" spans="1:3" x14ac:dyDescent="0.25">
      <c r="A73" s="21">
        <v>3</v>
      </c>
      <c r="B73" s="1" t="s">
        <v>1</v>
      </c>
      <c r="C73" s="139"/>
    </row>
    <row r="74" spans="1:3" x14ac:dyDescent="0.25">
      <c r="A74" s="21">
        <v>0</v>
      </c>
      <c r="B74" s="1" t="s">
        <v>35</v>
      </c>
      <c r="C74" s="139"/>
    </row>
    <row r="75" spans="1:3" ht="18.75" customHeight="1" x14ac:dyDescent="0.25">
      <c r="A75" s="141" t="s">
        <v>109</v>
      </c>
      <c r="B75" s="141"/>
      <c r="C75" s="23">
        <f>C72</f>
        <v>0</v>
      </c>
    </row>
    <row r="76" spans="1:3" x14ac:dyDescent="0.25">
      <c r="A76" s="140" t="s">
        <v>114</v>
      </c>
      <c r="B76" s="140"/>
      <c r="C76" s="140"/>
    </row>
    <row r="77" spans="1:3" ht="30" x14ac:dyDescent="0.25">
      <c r="A77" s="22"/>
      <c r="B77" s="22" t="s">
        <v>41</v>
      </c>
      <c r="C77" s="22" t="s">
        <v>117</v>
      </c>
    </row>
    <row r="78" spans="1:3" x14ac:dyDescent="0.25">
      <c r="A78" s="21">
        <v>5</v>
      </c>
      <c r="B78" s="1" t="s">
        <v>2</v>
      </c>
      <c r="C78" s="139"/>
    </row>
    <row r="79" spans="1:3" x14ac:dyDescent="0.25">
      <c r="A79" s="21">
        <v>3</v>
      </c>
      <c r="B79" s="1" t="s">
        <v>1</v>
      </c>
      <c r="C79" s="139"/>
    </row>
    <row r="80" spans="1:3" x14ac:dyDescent="0.25">
      <c r="A80" s="21">
        <v>0</v>
      </c>
      <c r="B80" s="1" t="s">
        <v>35</v>
      </c>
      <c r="C80" s="139"/>
    </row>
    <row r="81" spans="1:3" ht="18.75" customHeight="1" x14ac:dyDescent="0.25">
      <c r="A81" s="141" t="s">
        <v>115</v>
      </c>
      <c r="B81" s="141"/>
      <c r="C81" s="23">
        <f>C78</f>
        <v>0</v>
      </c>
    </row>
    <row r="82" spans="1:3" x14ac:dyDescent="0.25">
      <c r="A82" s="142" t="s">
        <v>42</v>
      </c>
      <c r="B82" s="143"/>
      <c r="C82" s="143"/>
    </row>
    <row r="83" spans="1:3" x14ac:dyDescent="0.25">
      <c r="A83" s="140" t="s">
        <v>100</v>
      </c>
      <c r="B83" s="140"/>
      <c r="C83" s="140"/>
    </row>
    <row r="84" spans="1:3" x14ac:dyDescent="0.25">
      <c r="A84" s="22"/>
      <c r="B84" s="22" t="s">
        <v>0</v>
      </c>
      <c r="C84" s="22"/>
    </row>
    <row r="85" spans="1:3" x14ac:dyDescent="0.25">
      <c r="A85" s="21">
        <v>5</v>
      </c>
      <c r="B85" s="1" t="s">
        <v>2</v>
      </c>
      <c r="C85" s="139"/>
    </row>
    <row r="86" spans="1:3" x14ac:dyDescent="0.25">
      <c r="A86" s="21">
        <v>3</v>
      </c>
      <c r="B86" s="1" t="s">
        <v>1</v>
      </c>
      <c r="C86" s="139"/>
    </row>
    <row r="87" spans="1:3" ht="18.75" customHeight="1" x14ac:dyDescent="0.25">
      <c r="A87" s="21">
        <v>0</v>
      </c>
      <c r="B87" s="1" t="s">
        <v>35</v>
      </c>
      <c r="C87" s="139"/>
    </row>
    <row r="88" spans="1:3" x14ac:dyDescent="0.25">
      <c r="A88" s="141" t="s">
        <v>101</v>
      </c>
      <c r="B88" s="141"/>
      <c r="C88" s="23">
        <f>C85</f>
        <v>0</v>
      </c>
    </row>
    <row r="89" spans="1:3" x14ac:dyDescent="0.25">
      <c r="A89" s="140" t="s">
        <v>107</v>
      </c>
      <c r="B89" s="140"/>
      <c r="C89" s="140"/>
    </row>
    <row r="90" spans="1:3" x14ac:dyDescent="0.25">
      <c r="A90" s="22"/>
      <c r="B90" s="22" t="s">
        <v>0</v>
      </c>
      <c r="C90" s="22"/>
    </row>
    <row r="91" spans="1:3" x14ac:dyDescent="0.25">
      <c r="A91" s="21">
        <v>5</v>
      </c>
      <c r="B91" s="1" t="s">
        <v>2</v>
      </c>
      <c r="C91" s="144"/>
    </row>
    <row r="92" spans="1:3" x14ac:dyDescent="0.25">
      <c r="A92" s="21">
        <v>3</v>
      </c>
      <c r="B92" s="1" t="s">
        <v>1</v>
      </c>
      <c r="C92" s="145"/>
    </row>
    <row r="93" spans="1:3" ht="36" customHeight="1" x14ac:dyDescent="0.25">
      <c r="A93" s="21">
        <v>0</v>
      </c>
      <c r="B93" s="1" t="s">
        <v>35</v>
      </c>
      <c r="C93" s="146"/>
    </row>
    <row r="94" spans="1:3" ht="58.5" customHeight="1" x14ac:dyDescent="0.25">
      <c r="A94" s="141" t="s">
        <v>102</v>
      </c>
      <c r="B94" s="141"/>
      <c r="C94" s="23">
        <f>C91</f>
        <v>0</v>
      </c>
    </row>
    <row r="95" spans="1:3" x14ac:dyDescent="0.25">
      <c r="A95" s="142" t="s">
        <v>44</v>
      </c>
      <c r="B95" s="143"/>
      <c r="C95" s="143"/>
    </row>
    <row r="96" spans="1:3" x14ac:dyDescent="0.25">
      <c r="A96" s="140" t="s">
        <v>105</v>
      </c>
      <c r="B96" s="140"/>
      <c r="C96" s="140"/>
    </row>
    <row r="97" spans="1:3" x14ac:dyDescent="0.25">
      <c r="A97" s="22"/>
      <c r="B97" s="22" t="s">
        <v>0</v>
      </c>
      <c r="C97" s="22"/>
    </row>
    <row r="98" spans="1:3" x14ac:dyDescent="0.25">
      <c r="A98" s="21">
        <v>5</v>
      </c>
      <c r="B98" s="1" t="s">
        <v>2</v>
      </c>
      <c r="C98" s="139"/>
    </row>
    <row r="99" spans="1:3" x14ac:dyDescent="0.25">
      <c r="A99" s="21">
        <v>3</v>
      </c>
      <c r="B99" s="1" t="s">
        <v>1</v>
      </c>
      <c r="C99" s="139"/>
    </row>
    <row r="100" spans="1:3" x14ac:dyDescent="0.25">
      <c r="A100" s="21">
        <v>0</v>
      </c>
      <c r="B100" s="1" t="s">
        <v>35</v>
      </c>
      <c r="C100" s="139"/>
    </row>
    <row r="101" spans="1:3" x14ac:dyDescent="0.25">
      <c r="A101" s="141" t="s">
        <v>103</v>
      </c>
      <c r="B101" s="141"/>
      <c r="C101" s="23">
        <f>C98</f>
        <v>0</v>
      </c>
    </row>
    <row r="102" spans="1:3" x14ac:dyDescent="0.25">
      <c r="A102" s="140" t="s">
        <v>106</v>
      </c>
      <c r="B102" s="140"/>
      <c r="C102" s="140"/>
    </row>
    <row r="103" spans="1:3" x14ac:dyDescent="0.25">
      <c r="A103" s="22"/>
      <c r="B103" s="22" t="s">
        <v>0</v>
      </c>
      <c r="C103" s="22"/>
    </row>
    <row r="104" spans="1:3" x14ac:dyDescent="0.25">
      <c r="A104" s="21">
        <v>5</v>
      </c>
      <c r="B104" s="1" t="s">
        <v>2</v>
      </c>
      <c r="C104" s="139"/>
    </row>
    <row r="105" spans="1:3" x14ac:dyDescent="0.25">
      <c r="A105" s="21">
        <v>3</v>
      </c>
      <c r="B105" s="1" t="s">
        <v>1</v>
      </c>
      <c r="C105" s="139"/>
    </row>
    <row r="106" spans="1:3" x14ac:dyDescent="0.25">
      <c r="A106" s="21">
        <v>0</v>
      </c>
      <c r="B106" s="1" t="s">
        <v>35</v>
      </c>
      <c r="C106" s="139"/>
    </row>
    <row r="107" spans="1:3" x14ac:dyDescent="0.25">
      <c r="A107" s="141" t="s">
        <v>104</v>
      </c>
      <c r="B107" s="141"/>
      <c r="C107" s="23">
        <f>C104</f>
        <v>0</v>
      </c>
    </row>
  </sheetData>
  <mergeCells count="51">
    <mergeCell ref="A83:C83"/>
    <mergeCell ref="A82:C82"/>
    <mergeCell ref="A1:C1"/>
    <mergeCell ref="A34:B34"/>
    <mergeCell ref="A40:B40"/>
    <mergeCell ref="A107:B107"/>
    <mergeCell ref="C104:C106"/>
    <mergeCell ref="A58:C58"/>
    <mergeCell ref="A64:C64"/>
    <mergeCell ref="A57:B57"/>
    <mergeCell ref="A63:B63"/>
    <mergeCell ref="A69:B69"/>
    <mergeCell ref="A70:C70"/>
    <mergeCell ref="A76:C76"/>
    <mergeCell ref="C78:C80"/>
    <mergeCell ref="A81:B81"/>
    <mergeCell ref="A96:C96"/>
    <mergeCell ref="A102:C102"/>
    <mergeCell ref="C66:C68"/>
    <mergeCell ref="C37:C39"/>
    <mergeCell ref="C72:C74"/>
    <mergeCell ref="A3:C3"/>
    <mergeCell ref="A41:C41"/>
    <mergeCell ref="A51:C51"/>
    <mergeCell ref="A4:C4"/>
    <mergeCell ref="A18:C18"/>
    <mergeCell ref="A17:B17"/>
    <mergeCell ref="C6:C8"/>
    <mergeCell ref="C10:C12"/>
    <mergeCell ref="C14:C16"/>
    <mergeCell ref="C20:C22"/>
    <mergeCell ref="C24:C26"/>
    <mergeCell ref="C28:C29"/>
    <mergeCell ref="C31:C33"/>
    <mergeCell ref="A50:B50"/>
    <mergeCell ref="C43:C45"/>
    <mergeCell ref="A2:C2"/>
    <mergeCell ref="A89:C89"/>
    <mergeCell ref="A52:C52"/>
    <mergeCell ref="A101:B101"/>
    <mergeCell ref="C98:C100"/>
    <mergeCell ref="A35:C35"/>
    <mergeCell ref="A95:C95"/>
    <mergeCell ref="A88:B88"/>
    <mergeCell ref="C85:C87"/>
    <mergeCell ref="A94:B94"/>
    <mergeCell ref="C91:C93"/>
    <mergeCell ref="C47:C49"/>
    <mergeCell ref="A75:B75"/>
    <mergeCell ref="C54:C56"/>
    <mergeCell ref="C60:C62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E8"/>
  <sheetViews>
    <sheetView workbookViewId="0">
      <selection activeCell="C3" sqref="C3:E8"/>
    </sheetView>
  </sheetViews>
  <sheetFormatPr defaultRowHeight="15" x14ac:dyDescent="0.25"/>
  <cols>
    <col min="2" max="2" width="21.140625" customWidth="1"/>
    <col min="3" max="3" width="24.85546875" customWidth="1"/>
    <col min="4" max="4" width="21.85546875" bestFit="1" customWidth="1"/>
    <col min="5" max="5" width="83.140625" customWidth="1"/>
  </cols>
  <sheetData>
    <row r="3" spans="3:5" ht="16.5" thickBot="1" x14ac:dyDescent="0.3">
      <c r="C3" s="155" t="s">
        <v>131</v>
      </c>
      <c r="D3" s="154"/>
      <c r="E3" s="154"/>
    </row>
    <row r="4" spans="3:5" ht="18.75" x14ac:dyDescent="0.25">
      <c r="C4" s="148" t="s">
        <v>119</v>
      </c>
      <c r="D4" s="149"/>
      <c r="E4" s="150"/>
    </row>
    <row r="5" spans="3:5" ht="20.25" customHeight="1" x14ac:dyDescent="0.25">
      <c r="C5" s="26"/>
      <c r="D5" s="26" t="s">
        <v>0</v>
      </c>
      <c r="E5" s="26" t="s">
        <v>120</v>
      </c>
    </row>
    <row r="6" spans="3:5" x14ac:dyDescent="0.25">
      <c r="C6" s="29">
        <v>5</v>
      </c>
      <c r="D6" s="27" t="s">
        <v>121</v>
      </c>
      <c r="E6" s="28" t="s">
        <v>122</v>
      </c>
    </row>
    <row r="7" spans="3:5" x14ac:dyDescent="0.25">
      <c r="C7" s="29">
        <v>3</v>
      </c>
      <c r="D7" s="27" t="s">
        <v>123</v>
      </c>
      <c r="E7" s="28" t="s">
        <v>124</v>
      </c>
    </row>
    <row r="8" spans="3:5" x14ac:dyDescent="0.25">
      <c r="C8" s="29">
        <v>0</v>
      </c>
      <c r="D8" s="27" t="s">
        <v>125</v>
      </c>
      <c r="E8" s="28" t="s">
        <v>126</v>
      </c>
    </row>
  </sheetData>
  <mergeCells count="2">
    <mergeCell ref="C4:E4"/>
    <mergeCell ref="C3:E3"/>
  </mergeCells>
  <printOptions horizontalCentered="1"/>
  <pageMargins left="0.70866141732283472" right="0.70866141732283472" top="1.9685039370078741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Grelha avaliação_GERAL</vt:lpstr>
      <vt:lpstr>PONTUAÇÃO_PROPOSTAS</vt:lpstr>
      <vt:lpstr>Fatores Avaliação_GERAL</vt:lpstr>
      <vt:lpstr>Fatores Avaliação "Adequação"</vt:lpstr>
      <vt:lpstr>'Fatores Avaliação_GERAL'!Área_de_Impressão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de Almeida Pereira</dc:creator>
  <cp:lastModifiedBy>Ana Paula Oliveira</cp:lastModifiedBy>
  <cp:lastPrinted>2019-09-03T11:24:24Z</cp:lastPrinted>
  <dcterms:created xsi:type="dcterms:W3CDTF">2019-01-22T16:22:32Z</dcterms:created>
  <dcterms:modified xsi:type="dcterms:W3CDTF">2019-09-03T11:24:31Z</dcterms:modified>
</cp:coreProperties>
</file>